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25" windowWidth="15315" windowHeight="4470" tabRatio="518" activeTab="0"/>
  </bookViews>
  <sheets>
    <sheet name="Foglio1" sheetId="1" r:id="rId1"/>
    <sheet name="Foglio2" sheetId="2" r:id="rId2"/>
    <sheet name="Foglio3" sheetId="3" r:id="rId3"/>
    <sheet name="SU " sheetId="4" r:id="rId4"/>
    <sheet name="SA" sheetId="5" r:id="rId5"/>
    <sheet name="SCC e Contributo" sheetId="6" r:id="rId6"/>
    <sheet name="Guida" sheetId="7" r:id="rId7"/>
  </sheets>
  <definedNames>
    <definedName name="_xlnm.Print_Area" localSheetId="4">'SA'!$A:$IV</definedName>
    <definedName name="OLE_LINK1" localSheetId="6">'Guida'!$A$2</definedName>
  </definedNames>
  <calcPr fullCalcOnLoad="1"/>
</workbook>
</file>

<file path=xl/sharedStrings.xml><?xml version="1.0" encoding="utf-8"?>
<sst xmlns="http://schemas.openxmlformats.org/spreadsheetml/2006/main" count="201" uniqueCount="159">
  <si>
    <t>mq</t>
  </si>
  <si>
    <t>Edificio</t>
  </si>
  <si>
    <t>U.I. progressivo n.</t>
  </si>
  <si>
    <t xml:space="preserve">Cantine </t>
  </si>
  <si>
    <t xml:space="preserve">Soffitte </t>
  </si>
  <si>
    <t>Garage o posto Auto coperto</t>
  </si>
  <si>
    <t>mq.</t>
  </si>
  <si>
    <t>QUADRO TECNICO ECONOMICO INIZIALE</t>
  </si>
  <si>
    <t>n.</t>
  </si>
  <si>
    <t>Euro</t>
  </si>
  <si>
    <t>F</t>
  </si>
  <si>
    <t>Alloggio Finanziato</t>
  </si>
  <si>
    <t xml:space="preserve">Localizzazione:                                                                 </t>
  </si>
  <si>
    <t xml:space="preserve">Comune:                                                     </t>
  </si>
  <si>
    <t>Provincia:</t>
  </si>
  <si>
    <t>T   O   T   A   L   E</t>
  </si>
  <si>
    <t xml:space="preserve">Soggetto beneficiario : </t>
  </si>
  <si>
    <t>T  O  T  A  L  E</t>
  </si>
  <si>
    <t>T O T A L E</t>
  </si>
  <si>
    <t>Scheda  1</t>
  </si>
  <si>
    <t xml:space="preserve">Scheda 2 </t>
  </si>
  <si>
    <t>Scala</t>
  </si>
  <si>
    <t>Individuazione alloggio n.</t>
  </si>
  <si>
    <t>Piano</t>
  </si>
  <si>
    <t xml:space="preserve"> Determinazione della Superficie utile degli alloggi</t>
  </si>
  <si>
    <t>Superficie utile dei vani abitabili</t>
  </si>
  <si>
    <t>Ingresso</t>
  </si>
  <si>
    <t>Sogg. Pranzo</t>
  </si>
  <si>
    <t>Cucina</t>
  </si>
  <si>
    <t>Disimpegni</t>
  </si>
  <si>
    <t>Ripostigli</t>
  </si>
  <si>
    <t>altro</t>
  </si>
  <si>
    <t>Bagno</t>
  </si>
  <si>
    <t>Letto</t>
  </si>
  <si>
    <r>
      <t xml:space="preserve">Totale SU </t>
    </r>
    <r>
      <rPr>
        <sz val="12"/>
        <rFont val="Arial"/>
        <family val="2"/>
      </rPr>
      <t>dei Vani (samma da col. 6 a col. 17)</t>
    </r>
  </si>
  <si>
    <r>
      <t xml:space="preserve">SU alloggi </t>
    </r>
    <r>
      <rPr>
        <sz val="14"/>
        <rFont val="Arial"/>
        <family val="2"/>
      </rPr>
      <t>finanziati</t>
    </r>
  </si>
  <si>
    <t>DICHIARAZIONE DEL SOGGETTO ATTUATORE</t>
  </si>
  <si>
    <t>_______________________ li __________________                                                           _______________</t>
  </si>
  <si>
    <t xml:space="preserve">                                                                                                                                               (timbro e firma)</t>
  </si>
  <si>
    <t>DICHIARAZIONE DEL DIRETTORE DEI LAVORI/PROGETTISTA</t>
  </si>
  <si>
    <t>ATTESTATO REGIONALE DI CONFORMITA' / VISTO QTE INIZIALE</t>
  </si>
  <si>
    <t xml:space="preserve">Composizione dei costi </t>
  </si>
  <si>
    <t>TOTALE</t>
  </si>
  <si>
    <r>
      <t xml:space="preserve">Q3  CATEGORIA DI INTERVENTO                                                                              </t>
    </r>
    <r>
      <rPr>
        <sz val="8"/>
        <rFont val="Arial"/>
        <family val="2"/>
      </rPr>
      <t>(barrare l'ipotesi che ricorre)</t>
    </r>
  </si>
  <si>
    <t>Locazione o Godimento permanente</t>
  </si>
  <si>
    <r>
      <t xml:space="preserve">Q4  TIPOLOGIA DI SOGGETTO BENEFICIARIO                                                         </t>
    </r>
    <r>
      <rPr>
        <sz val="8"/>
        <rFont val="Arial"/>
        <family val="2"/>
      </rPr>
      <t>(barrare l'ipotesi che ricorre)</t>
    </r>
  </si>
  <si>
    <t>Q5    DATI DI PROGETTO</t>
  </si>
  <si>
    <t>Titolo abilitativo</t>
  </si>
  <si>
    <t>Permesso di costruire</t>
  </si>
  <si>
    <t>n. --------------- del -----------------</t>
  </si>
  <si>
    <t>Modifiche progettuali soggette a titolo abilitativo</t>
  </si>
  <si>
    <t>DATA INIZIO LAVORI</t>
  </si>
  <si>
    <t>Q6    FINANZIAMENTO</t>
  </si>
  <si>
    <t>Giunta regionale n.</t>
  </si>
  <si>
    <t>del -----------------</t>
  </si>
  <si>
    <t>QTE</t>
  </si>
  <si>
    <t>Quadro Tecnico Economico per gli interventi del</t>
  </si>
  <si>
    <t>INFORMAZIONI RELATIVE ALLA COMPILAZIONE DEL QTE</t>
  </si>
  <si>
    <t>Fasi</t>
  </si>
  <si>
    <t>Data Compilazione</t>
  </si>
  <si>
    <t>Generalita' Compilatore</t>
  </si>
  <si>
    <t>Firma Compilatore</t>
  </si>
  <si>
    <t>QTE iniziale</t>
  </si>
  <si>
    <t>Generalità del soggetto beneficiario</t>
  </si>
  <si>
    <t>Q1  IDENTIFICAZIONE DELL'INTERVENTO</t>
  </si>
  <si>
    <r>
      <t xml:space="preserve">Q2 TIPOLOGIA DELL'INTERVENTO                                                                                                              </t>
    </r>
    <r>
      <rPr>
        <sz val="8"/>
        <rFont val="Arial"/>
        <family val="2"/>
      </rPr>
      <t>(barrare l'ipotesi che ricorre)</t>
    </r>
  </si>
  <si>
    <t>Nuova costruzione</t>
  </si>
  <si>
    <t>Recupero</t>
  </si>
  <si>
    <t>Acquisto</t>
  </si>
  <si>
    <r>
      <t>alloggi finanziati da domanda n.</t>
    </r>
    <r>
      <rPr>
        <sz val="10"/>
        <rFont val="Arial"/>
        <family val="2"/>
      </rPr>
      <t xml:space="preserve"> _________</t>
    </r>
  </si>
  <si>
    <t>Superfici:</t>
  </si>
  <si>
    <t>Modulo QTE iniziale</t>
  </si>
  <si>
    <t xml:space="preserve">Androni di ingresso </t>
  </si>
  <si>
    <t>Vano ascensore</t>
  </si>
  <si>
    <t>Vano scala condominiale</t>
  </si>
  <si>
    <t>Logge Balconi  Terrazzi</t>
  </si>
  <si>
    <t>Vano scala interno</t>
  </si>
  <si>
    <t>Locale servizio condominiale</t>
  </si>
  <si>
    <t>Depositi</t>
  </si>
  <si>
    <t>Collegamenti orizzontali accesso alloggi</t>
  </si>
  <si>
    <t>Collegamenti orizzontali accesso cantine</t>
  </si>
  <si>
    <t>Determinazione della Superficie Accessoria</t>
  </si>
  <si>
    <t>SA  ammessa al contributo</t>
  </si>
  <si>
    <t>Ballatoi</t>
  </si>
  <si>
    <t>Altro (specificare)</t>
  </si>
  <si>
    <t>Porticati e gallerie pedonali</t>
  </si>
  <si>
    <t>Superficie accessoria aggiuntiva</t>
  </si>
  <si>
    <t>Porticati e gallerie uso pubblico</t>
  </si>
  <si>
    <t>Determinazione del Contributo</t>
  </si>
  <si>
    <t>Codice regionale dell'intervento:</t>
  </si>
  <si>
    <r>
      <t>SU</t>
    </r>
    <r>
      <rPr>
        <b/>
        <sz val="14"/>
        <rFont val="Arial"/>
        <family val="0"/>
      </rPr>
      <t xml:space="preserve"> </t>
    </r>
    <r>
      <rPr>
        <sz val="14"/>
        <rFont val="Arial"/>
        <family val="0"/>
      </rPr>
      <t>(Superfice Utile Abitabile)</t>
    </r>
    <r>
      <rPr>
        <b/>
        <sz val="14"/>
        <rFont val="Arial"/>
        <family val="0"/>
      </rPr>
      <t xml:space="preserve"> </t>
    </r>
  </si>
  <si>
    <t>Programma di edilizia residenziale sociale 2010</t>
  </si>
  <si>
    <t>Locazione o godimento a termine di medio periodo</t>
  </si>
  <si>
    <t>Locazione o godimento a termine di lungo periodo</t>
  </si>
  <si>
    <t>Cooperative di abitazione e loro consorzi.</t>
  </si>
  <si>
    <t>Imprese di costruzione e loro consorzi, comprese anche le cooperative di produzione lavoro e loro consorzi.</t>
  </si>
  <si>
    <t>Società di scopo, di cui all'art. 41 della L.R. n. 24/01, a maggioranza pubblica.</t>
  </si>
  <si>
    <t>Organizzazioni non lucrative di utilità sociale (ONLUS) e Fondazioni che abbiano tra le loro finalità statutarie la realizzazione di interventi di edilizia residenziale sociale.</t>
  </si>
  <si>
    <t>Progettista</t>
  </si>
  <si>
    <t>D.I.A/S.C.I.A</t>
  </si>
  <si>
    <t>Permesso di costruire/D.I.A/S.C.I.A</t>
  </si>
  <si>
    <t>DATA PREVISTA DI FINE LAVORI</t>
  </si>
  <si>
    <t xml:space="preserve">Comunicazione reg.le Prot. n. </t>
  </si>
  <si>
    <t>Costo iniziale realizzazione alloggio a mq.</t>
  </si>
  <si>
    <t>Costo iniziale complessivo realizzazione alloggi</t>
  </si>
  <si>
    <t>a) Valore effettivo dell'area/edificio determinato *</t>
  </si>
  <si>
    <t>b) Costo di costruzione inteso come costo di realizzazione tecnica</t>
  </si>
  <si>
    <t>d) Spese Generali, fra cui quelle tecniche, promozionali, commerciali, amministrative, oneri finanziari, ecc., pari al …….%  ** dei costi di cui alle lettere a), b), c).</t>
  </si>
  <si>
    <t>Il sottoscritto_______________________ nato a _______________________ il ______________ e residente in _____________________________ nella qualità di rappresentante legale del/della ___________________ dichiara sotto la propria responsabilità che tutte le notizie fornite ed i dati progettuali indicati nel presente quadro tecnico economico corrispondono al vero.</t>
  </si>
  <si>
    <t>Il sottoscritto_______________________ nella qualità _________________________________________*
Verificata la documentazione agli atti si attesta il rispetto delle procedure e dei vincoli economici e tecnici nonché dei requisiti stabiliti per la realizzione del presente programma.</t>
  </si>
  <si>
    <t>* specificare:funzionario, dirigente, responsabile del procedimento</t>
  </si>
  <si>
    <t>SA pertinenza alloggio</t>
  </si>
  <si>
    <t>SA organismo abitativo</t>
  </si>
  <si>
    <r>
      <t>SA aggiuntiva</t>
    </r>
    <r>
      <rPr>
        <b/>
        <sz val="14"/>
        <rFont val="Arial"/>
        <family val="0"/>
      </rPr>
      <t xml:space="preserve"> </t>
    </r>
    <r>
      <rPr>
        <sz val="14"/>
        <rFont val="Arial"/>
        <family val="0"/>
      </rPr>
      <t>(somma da col. 18 a col. 22)</t>
    </r>
  </si>
  <si>
    <r>
      <t>SA totale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(col.17 + col. 23)     </t>
    </r>
    <r>
      <rPr>
        <b/>
        <sz val="14"/>
        <rFont val="Arial"/>
        <family val="2"/>
      </rPr>
      <t xml:space="preserve">  </t>
    </r>
  </si>
  <si>
    <t>Rampe e corselli coperti</t>
  </si>
  <si>
    <t>Determinazione della SCC</t>
  </si>
  <si>
    <t>CPU al mq. di SCC da impegno</t>
  </si>
  <si>
    <t>Costo parametrico complessivo</t>
  </si>
  <si>
    <t>da impegno</t>
  </si>
  <si>
    <t>Contributo ammesso</t>
  </si>
  <si>
    <t>Scheda 3</t>
  </si>
  <si>
    <t xml:space="preserve">Comune:                                            </t>
  </si>
  <si>
    <t xml:space="preserve">Localizzazione:                                                   </t>
  </si>
  <si>
    <r>
      <t>SA    massima ammissibile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(0,70*SU)</t>
    </r>
  </si>
  <si>
    <r>
      <t>SCC = SU+0,60*SA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(Col.3+0,60*Col.7)</t>
    </r>
  </si>
  <si>
    <r>
      <t xml:space="preserve">Su </t>
    </r>
    <r>
      <rPr>
        <sz val="8"/>
        <rFont val="Arial"/>
        <family val="2"/>
      </rPr>
      <t xml:space="preserve">(superficie utile)                                                                                                      </t>
    </r>
  </si>
  <si>
    <r>
      <t xml:space="preserve">Sa </t>
    </r>
    <r>
      <rPr>
        <sz val="8"/>
        <rFont val="Arial"/>
        <family val="2"/>
      </rPr>
      <t xml:space="preserve">(superficie accessoria ai fini del contributo)                                                          </t>
    </r>
  </si>
  <si>
    <r>
      <t xml:space="preserve">Scc </t>
    </r>
    <r>
      <rPr>
        <sz val="8"/>
        <rFont val="Arial"/>
        <family val="2"/>
      </rPr>
      <t xml:space="preserve">(superficie complessiva contributo)                                                                     </t>
    </r>
  </si>
  <si>
    <t>Le Superfici Accessorie dell'Organismo Abitativo e Aggiuntiva sono ripartite in proporzione alla SU di ogni alloggio.</t>
  </si>
  <si>
    <r>
      <t xml:space="preserve">Superficie Accessoria                                                                                                                            </t>
    </r>
    <r>
      <rPr>
        <sz val="24"/>
        <rFont val="Arial"/>
        <family val="2"/>
      </rPr>
      <t>(ex delibera A.L. n. 279/2010)</t>
    </r>
  </si>
  <si>
    <r>
      <t xml:space="preserve">Superficie Accessoria aggiuntiva                               </t>
    </r>
    <r>
      <rPr>
        <sz val="24"/>
        <rFont val="Arial"/>
        <family val="2"/>
      </rPr>
      <t>(ex punto 4.1 delibera G.R. n. 1711/2010)</t>
    </r>
  </si>
  <si>
    <t>Ragione sociale</t>
  </si>
  <si>
    <t xml:space="preserve">Codice regionale: </t>
  </si>
  <si>
    <t xml:space="preserve">Localizzazione:                 </t>
  </si>
  <si>
    <t>Codice regionale:</t>
  </si>
  <si>
    <t>Sede Via ___________________________ Comune ______________________</t>
  </si>
  <si>
    <t>Cap. __________ Prov. ________ Telefono _____________ Fax _____________</t>
  </si>
  <si>
    <t>e-mail ____________________________ Referente ______________________</t>
  </si>
  <si>
    <r>
      <t xml:space="preserve">Codice regionale: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</t>
    </r>
  </si>
  <si>
    <t>N. intervento:</t>
  </si>
  <si>
    <t xml:space="preserve">Provincia:  </t>
  </si>
  <si>
    <t xml:space="preserve">Comune: </t>
  </si>
  <si>
    <t>Localizzazione:</t>
  </si>
  <si>
    <t>Importo contributo deliberato</t>
  </si>
  <si>
    <t>(1)  PREZZI E COSTI BASE</t>
  </si>
  <si>
    <t>(1) Riportare gli stessi dati contenuti nella Convenzione/atto unilaterale d'obligo</t>
  </si>
  <si>
    <t>**  La % è definita dal Comune. Il valore va definito di massima, in relazione alle condizioni locali, entro un limite del 25%.</t>
  </si>
  <si>
    <r>
      <t xml:space="preserve">Q7  CONVENZIONE, COSTI , PREZZI                                                                                  </t>
    </r>
    <r>
      <rPr>
        <sz val="8"/>
        <rFont val="Arial"/>
        <family val="2"/>
      </rPr>
      <t>(da compilare solo se l'atto è già stato sottoscritto)</t>
    </r>
  </si>
  <si>
    <r>
      <t>SA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(somma da col.4 a col.16)</t>
    </r>
  </si>
  <si>
    <r>
      <t xml:space="preserve">SA          </t>
    </r>
    <r>
      <rPr>
        <sz val="14"/>
        <rFont val="Arial"/>
        <family val="2"/>
      </rPr>
      <t>(Scheda 2 Colonna 17)</t>
    </r>
  </si>
  <si>
    <r>
      <t>SA               Totale</t>
    </r>
    <r>
      <rPr>
        <b/>
        <sz val="14"/>
        <rFont val="Arial"/>
        <family val="2"/>
      </rPr>
      <t xml:space="preserve">               </t>
    </r>
    <r>
      <rPr>
        <sz val="14"/>
        <rFont val="Arial"/>
        <family val="2"/>
      </rPr>
      <t>(SA + SA aggiuntiva - Scheda 2 Colonna 24)</t>
    </r>
  </si>
  <si>
    <t>importo contributo deliberato</t>
  </si>
  <si>
    <t>richiesto</t>
  </si>
  <si>
    <t>c) Costo delle opere di urbanizzazione primarie e secondarie</t>
  </si>
  <si>
    <t>* Scegliere una delle seguenti modalità alternative: 1) dal Comune per le aree o edifici di sua proprietà o per aree inserite in PEEP; 2) su richiesta del soggetto attuatore ai sensi dell'art. 18 comma 3 del DPR 380/01; 3) a seguito di accordo tra il Comune ed il soggetto attuatore entro la percentuale massima di cui all'art. 18 comma 2 del DPR 380/01 determinata dal Comune con delibera n. ..... del ............ ( modalità applicabile in caso non siano applicabili quelle di cui ai numeri 1) e 2).</t>
  </si>
  <si>
    <t>Data sottoscrizione convenzione/atto unilaterale d'obbligo __________________</t>
  </si>
  <si>
    <t>Il sottoscritto_______________________ nato a _______________________ il ______________ e residente in _____________________________ nella qualità di ______________ del/della __________________________ dichiara sotto la propria responsabilità che tutte le notizie fornite ed i dati progettuali indicati nel presente quadro tecnico economico corrispondono al vero e che l'intervento è conforme al titolo abilitativo e alle caratteristiche costruttive previste al punto 6.1.2 della deliberazione della Giunta regionale n. 1711/2010.</t>
  </si>
  <si>
    <r>
      <t xml:space="preserve">alloggi  finanziati da progetto n. </t>
    </r>
    <r>
      <rPr>
        <sz val="10"/>
        <rFont val="Arial"/>
        <family val="2"/>
      </rPr>
      <t>__________</t>
    </r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</si>
</sst>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.000%"/>
    <numFmt numFmtId="167" formatCode="_-[$€-2]\ * #,##0.00_-;\-[$€-2]\ * #,##0.00_-;_-[$€-2]\ * &quot;-&quot;??_-"/>
    <numFmt numFmtId="168" formatCode="_-* #,##0.00_-;\-* #,##0.00_-;_-* &quot;-&quot;_-;_-@_-"/>
    <numFmt numFmtId="169" formatCode="0;[Red]0"/>
    <numFmt numFmtId="170" formatCode="_-* #,##0.000_-;\-* #,##0.000_-;_-* &quot;-&quot;??_-;_-@_-"/>
    <numFmt numFmtId="171" formatCode="_-[$L.-480A]\ * #,##0_ ;_-[$L.-480A]\ * \-#,##0\ ;_-[$L.-480A]\ * &quot;-&quot;??_ ;_-@_ "/>
    <numFmt numFmtId="172" formatCode="_-* #,##0.0000_-;\-* #,##0.0000_-;_-* &quot;-&quot;??_-;_-@_-"/>
    <numFmt numFmtId="173" formatCode="_-* #,##0.000_-;\-* #,##0.000_-;_-* &quot;-&quot;???_-;_-@_-"/>
    <numFmt numFmtId="174" formatCode="0.0%"/>
    <numFmt numFmtId="175" formatCode="[$-410]mmmm\-yy;@"/>
    <numFmt numFmtId="176" formatCode="_-* #,##0.0_-;\-* #,##0.0_-;_-* &quot;-&quot;??_-;_-@_-"/>
    <numFmt numFmtId="177" formatCode="_-* #,##0_-;\-* #,##0_-;_-* &quot;-&quot;??_-;_-@_-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"/>
    <numFmt numFmtId="184" formatCode="_-* #,##0.00000_-;\-* #,##0.00000_-;_-* &quot;-&quot;??_-;_-@_-"/>
    <numFmt numFmtId="185" formatCode="_-* #,##0.000000_-;\-* #,##0.000000_-;_-* &quot;-&quot;??_-;_-@_-"/>
    <numFmt numFmtId="186" formatCode="_-* #,##0.0000000_-;\-* #,##0.0000000_-;_-* &quot;-&quot;??_-;_-@_-"/>
    <numFmt numFmtId="187" formatCode="_-* #,##0.00000000_-;\-* #,##0.00000000_-;_-* &quot;-&quot;??_-;_-@_-"/>
    <numFmt numFmtId="188" formatCode="0.0000%"/>
    <numFmt numFmtId="189" formatCode="#,##0.00;[Red]#,##0.00"/>
    <numFmt numFmtId="190" formatCode="#,##0.0;[Red]#,##0.0"/>
    <numFmt numFmtId="191" formatCode="#,##0;[Red]#,##0"/>
    <numFmt numFmtId="192" formatCode="0.000000%"/>
    <numFmt numFmtId="193" formatCode="_-* #,##0.000000_-;\-* #,##0.000000_-;_-* &quot;-&quot;??????_-;_-@_-"/>
    <numFmt numFmtId="194" formatCode="0.000000000000%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  <numFmt numFmtId="199" formatCode="00000"/>
    <numFmt numFmtId="200" formatCode="#\ ?/10"/>
    <numFmt numFmtId="201" formatCode="&quot;€&quot;\ #,##0.00"/>
  </numFmts>
  <fonts count="4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0"/>
    </font>
    <font>
      <b/>
      <sz val="2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5"/>
      <name val="Arial"/>
      <family val="0"/>
    </font>
    <font>
      <b/>
      <sz val="20"/>
      <name val="Arial"/>
      <family val="0"/>
    </font>
    <font>
      <sz val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ourier New"/>
      <family val="3"/>
    </font>
    <font>
      <b/>
      <sz val="24"/>
      <name val="Arial"/>
      <family val="2"/>
    </font>
    <font>
      <sz val="24"/>
      <name val="Arial"/>
      <family val="2"/>
    </font>
    <font>
      <sz val="14"/>
      <color indexed="8"/>
      <name val="Arial"/>
      <family val="0"/>
    </font>
    <font>
      <sz val="22"/>
      <name val="Arial"/>
      <family val="2"/>
    </font>
    <font>
      <b/>
      <sz val="30"/>
      <name val="Arial"/>
      <family val="2"/>
    </font>
    <font>
      <b/>
      <sz val="27"/>
      <name val="Arial"/>
      <family val="2"/>
    </font>
    <font>
      <sz val="27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Courier New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29" fillId="16" borderId="1" applyNumberFormat="0" applyAlignment="0" applyProtection="0"/>
    <xf numFmtId="0" fontId="30" fillId="0" borderId="2" applyNumberFormat="0" applyFill="0" applyAlignment="0" applyProtection="0"/>
    <xf numFmtId="0" fontId="31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167" fontId="0" fillId="0" borderId="0" applyFont="0" applyFill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8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1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1" fontId="8" fillId="24" borderId="10" xfId="0" applyNumberFormat="1" applyFont="1" applyFill="1" applyBorder="1" applyAlignment="1" applyProtection="1">
      <alignment horizontal="center"/>
      <protection locked="0"/>
    </xf>
    <xf numFmtId="0" fontId="8" fillId="24" borderId="11" xfId="0" applyFont="1" applyFill="1" applyBorder="1" applyAlignment="1" applyProtection="1">
      <alignment horizontal="center"/>
      <protection locked="0"/>
    </xf>
    <xf numFmtId="0" fontId="8" fillId="24" borderId="12" xfId="0" applyFont="1" applyFill="1" applyBorder="1" applyAlignment="1" applyProtection="1">
      <alignment horizontal="center"/>
      <protection locked="0"/>
    </xf>
    <xf numFmtId="41" fontId="8" fillId="24" borderId="13" xfId="0" applyNumberFormat="1" applyFont="1" applyFill="1" applyBorder="1" applyAlignment="1" applyProtection="1">
      <alignment horizontal="center"/>
      <protection locked="0"/>
    </xf>
    <xf numFmtId="0" fontId="8" fillId="24" borderId="14" xfId="0" applyFont="1" applyFill="1" applyBorder="1" applyAlignment="1" applyProtection="1">
      <alignment horizontal="center"/>
      <protection locked="0"/>
    </xf>
    <xf numFmtId="0" fontId="8" fillId="24" borderId="15" xfId="0" applyFont="1" applyFill="1" applyBorder="1" applyAlignment="1" applyProtection="1">
      <alignment horizontal="center"/>
      <protection locked="0"/>
    </xf>
    <xf numFmtId="43" fontId="8" fillId="24" borderId="16" xfId="46" applyFont="1" applyFill="1" applyBorder="1" applyAlignment="1" applyProtection="1">
      <alignment/>
      <protection locked="0"/>
    </xf>
    <xf numFmtId="168" fontId="8" fillId="0" borderId="17" xfId="0" applyNumberFormat="1" applyFont="1" applyBorder="1" applyAlignment="1" applyProtection="1">
      <alignment/>
      <protection/>
    </xf>
    <xf numFmtId="168" fontId="8" fillId="0" borderId="18" xfId="0" applyNumberFormat="1" applyFont="1" applyBorder="1" applyAlignment="1" applyProtection="1">
      <alignment/>
      <protection/>
    </xf>
    <xf numFmtId="168" fontId="1" fillId="4" borderId="19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6" fillId="0" borderId="20" xfId="0" applyFont="1" applyBorder="1" applyAlignment="1">
      <alignment/>
    </xf>
    <xf numFmtId="0" fontId="16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3" fontId="8" fillId="24" borderId="25" xfId="46" applyFont="1" applyFill="1" applyBorder="1" applyAlignment="1" applyProtection="1">
      <alignment/>
      <protection locked="0"/>
    </xf>
    <xf numFmtId="43" fontId="8" fillId="24" borderId="26" xfId="46" applyFont="1" applyFill="1" applyBorder="1" applyAlignment="1" applyProtection="1">
      <alignment/>
      <protection locked="0"/>
    </xf>
    <xf numFmtId="43" fontId="12" fillId="0" borderId="16" xfId="46" applyFont="1" applyBorder="1" applyAlignment="1" applyProtection="1">
      <alignment/>
      <protection locked="0"/>
    </xf>
    <xf numFmtId="43" fontId="12" fillId="24" borderId="16" xfId="46" applyFont="1" applyFill="1" applyBorder="1" applyAlignment="1" applyProtection="1">
      <alignment/>
      <protection/>
    </xf>
    <xf numFmtId="43" fontId="12" fillId="0" borderId="25" xfId="46" applyFont="1" applyBorder="1" applyAlignment="1" applyProtection="1">
      <alignment/>
      <protection locked="0"/>
    </xf>
    <xf numFmtId="43" fontId="12" fillId="0" borderId="26" xfId="46" applyFont="1" applyBorder="1" applyAlignment="1" applyProtection="1">
      <alignment/>
      <protection locked="0"/>
    </xf>
    <xf numFmtId="43" fontId="12" fillId="24" borderId="25" xfId="46" applyFont="1" applyFill="1" applyBorder="1" applyAlignment="1" applyProtection="1">
      <alignment/>
      <protection/>
    </xf>
    <xf numFmtId="43" fontId="12" fillId="24" borderId="26" xfId="46" applyFont="1" applyFill="1" applyBorder="1" applyAlignment="1" applyProtection="1">
      <alignment/>
      <protection/>
    </xf>
    <xf numFmtId="43" fontId="12" fillId="0" borderId="27" xfId="46" applyFont="1" applyBorder="1" applyAlignment="1" applyProtection="1">
      <alignment/>
      <protection locked="0"/>
    </xf>
    <xf numFmtId="43" fontId="6" fillId="4" borderId="19" xfId="0" applyNumberFormat="1" applyFont="1" applyFill="1" applyBorder="1" applyAlignment="1" applyProtection="1">
      <alignment horizontal="center"/>
      <protection/>
    </xf>
    <xf numFmtId="43" fontId="6" fillId="0" borderId="17" xfId="0" applyNumberFormat="1" applyFont="1" applyBorder="1" applyAlignment="1" applyProtection="1">
      <alignment/>
      <protection/>
    </xf>
    <xf numFmtId="43" fontId="6" fillId="0" borderId="28" xfId="0" applyNumberFormat="1" applyFont="1" applyBorder="1" applyAlignment="1" applyProtection="1">
      <alignment/>
      <protection/>
    </xf>
    <xf numFmtId="43" fontId="6" fillId="24" borderId="29" xfId="0" applyNumberFormat="1" applyFont="1" applyFill="1" applyBorder="1" applyAlignment="1" applyProtection="1">
      <alignment/>
      <protection locked="0"/>
    </xf>
    <xf numFmtId="43" fontId="6" fillId="22" borderId="19" xfId="0" applyNumberFormat="1" applyFont="1" applyFill="1" applyBorder="1" applyAlignment="1" applyProtection="1">
      <alignment/>
      <protection/>
    </xf>
    <xf numFmtId="43" fontId="6" fillId="24" borderId="17" xfId="0" applyNumberFormat="1" applyFont="1" applyFill="1" applyBorder="1" applyAlignment="1" applyProtection="1">
      <alignment/>
      <protection locked="0"/>
    </xf>
    <xf numFmtId="43" fontId="6" fillId="24" borderId="28" xfId="0" applyNumberFormat="1" applyFont="1" applyFill="1" applyBorder="1" applyAlignment="1" applyProtection="1">
      <alignment/>
      <protection locked="0"/>
    </xf>
    <xf numFmtId="10" fontId="13" fillId="0" borderId="30" xfId="0" applyNumberFormat="1" applyFont="1" applyBorder="1" applyAlignment="1" applyProtection="1">
      <alignment horizontal="center" vertical="center" wrapText="1"/>
      <protection locked="0"/>
    </xf>
    <xf numFmtId="10" fontId="13" fillId="0" borderId="31" xfId="0" applyNumberFormat="1" applyFont="1" applyBorder="1" applyAlignment="1" applyProtection="1">
      <alignment horizontal="center" vertical="center" wrapText="1"/>
      <protection locked="0"/>
    </xf>
    <xf numFmtId="43" fontId="8" fillId="24" borderId="10" xfId="46" applyFont="1" applyFill="1" applyBorder="1" applyAlignment="1" applyProtection="1">
      <alignment/>
      <protection locked="0"/>
    </xf>
    <xf numFmtId="43" fontId="8" fillId="24" borderId="32" xfId="46" applyFont="1" applyFill="1" applyBorder="1" applyAlignment="1" applyProtection="1">
      <alignment/>
      <protection locked="0"/>
    </xf>
    <xf numFmtId="43" fontId="8" fillId="24" borderId="13" xfId="46" applyFont="1" applyFill="1" applyBorder="1" applyAlignment="1" applyProtection="1">
      <alignment/>
      <protection locked="0"/>
    </xf>
    <xf numFmtId="168" fontId="8" fillId="0" borderId="29" xfId="0" applyNumberFormat="1" applyFont="1" applyBorder="1" applyAlignment="1" applyProtection="1">
      <alignment/>
      <protection/>
    </xf>
    <xf numFmtId="168" fontId="8" fillId="0" borderId="33" xfId="0" applyNumberFormat="1" applyFont="1" applyBorder="1" applyAlignment="1" applyProtection="1">
      <alignment/>
      <protection/>
    </xf>
    <xf numFmtId="168" fontId="8" fillId="0" borderId="28" xfId="0" applyNumberFormat="1" applyFont="1" applyBorder="1" applyAlignment="1" applyProtection="1">
      <alignment/>
      <protection/>
    </xf>
    <xf numFmtId="43" fontId="8" fillId="24" borderId="34" xfId="46" applyFont="1" applyFill="1" applyBorder="1" applyAlignment="1" applyProtection="1">
      <alignment/>
      <protection locked="0"/>
    </xf>
    <xf numFmtId="43" fontId="6" fillId="0" borderId="29" xfId="0" applyNumberFormat="1" applyFont="1" applyBorder="1" applyAlignment="1" applyProtection="1">
      <alignment/>
      <protection/>
    </xf>
    <xf numFmtId="43" fontId="6" fillId="0" borderId="35" xfId="0" applyNumberFormat="1" applyFont="1" applyBorder="1" applyAlignment="1" applyProtection="1">
      <alignment/>
      <protection/>
    </xf>
    <xf numFmtId="43" fontId="12" fillId="0" borderId="10" xfId="46" applyFont="1" applyBorder="1" applyAlignment="1" applyProtection="1">
      <alignment/>
      <protection locked="0"/>
    </xf>
    <xf numFmtId="43" fontId="12" fillId="0" borderId="11" xfId="46" applyFont="1" applyBorder="1" applyAlignment="1" applyProtection="1">
      <alignment/>
      <protection locked="0"/>
    </xf>
    <xf numFmtId="43" fontId="12" fillId="24" borderId="32" xfId="46" applyFont="1" applyFill="1" applyBorder="1" applyAlignment="1" applyProtection="1">
      <alignment/>
      <protection/>
    </xf>
    <xf numFmtId="43" fontId="12" fillId="0" borderId="13" xfId="46" applyFont="1" applyBorder="1" applyAlignment="1" applyProtection="1">
      <alignment/>
      <protection locked="0"/>
    </xf>
    <xf numFmtId="43" fontId="12" fillId="0" borderId="12" xfId="46" applyFont="1" applyBorder="1" applyAlignment="1" applyProtection="1">
      <alignment/>
      <protection locked="0"/>
    </xf>
    <xf numFmtId="43" fontId="12" fillId="0" borderId="36" xfId="46" applyFont="1" applyBorder="1" applyAlignment="1" applyProtection="1">
      <alignment/>
      <protection locked="0"/>
    </xf>
    <xf numFmtId="43" fontId="12" fillId="24" borderId="34" xfId="46" applyFont="1" applyFill="1" applyBorder="1" applyAlignment="1" applyProtection="1">
      <alignment/>
      <protection/>
    </xf>
    <xf numFmtId="43" fontId="12" fillId="24" borderId="37" xfId="46" applyFont="1" applyFill="1" applyBorder="1" applyAlignment="1" applyProtection="1">
      <alignment/>
      <protection/>
    </xf>
    <xf numFmtId="43" fontId="12" fillId="24" borderId="38" xfId="46" applyFont="1" applyFill="1" applyBorder="1" applyAlignment="1" applyProtection="1">
      <alignment/>
      <protection/>
    </xf>
    <xf numFmtId="0" fontId="45" fillId="0" borderId="0" xfId="0" applyFont="1" applyAlignment="1">
      <alignment/>
    </xf>
    <xf numFmtId="43" fontId="8" fillId="24" borderId="37" xfId="46" applyFont="1" applyFill="1" applyBorder="1" applyAlignment="1" applyProtection="1">
      <alignment/>
      <protection locked="0"/>
    </xf>
    <xf numFmtId="43" fontId="8" fillId="24" borderId="38" xfId="46" applyFont="1" applyFill="1" applyBorder="1" applyAlignment="1" applyProtection="1">
      <alignment/>
      <protection locked="0"/>
    </xf>
    <xf numFmtId="43" fontId="8" fillId="0" borderId="39" xfId="46" applyFont="1" applyFill="1" applyBorder="1" applyAlignment="1" applyProtection="1">
      <alignment horizontal="center" vertical="center"/>
      <protection locked="0"/>
    </xf>
    <xf numFmtId="43" fontId="8" fillId="0" borderId="36" xfId="46" applyFont="1" applyFill="1" applyBorder="1" applyAlignment="1" applyProtection="1">
      <alignment horizontal="center" vertical="center"/>
      <protection locked="0"/>
    </xf>
    <xf numFmtId="43" fontId="8" fillId="0" borderId="27" xfId="46" applyFont="1" applyFill="1" applyBorder="1" applyAlignment="1" applyProtection="1">
      <alignment horizontal="center" vertical="center"/>
      <protection locked="0"/>
    </xf>
    <xf numFmtId="43" fontId="0" fillId="0" borderId="14" xfId="0" applyNumberFormat="1" applyBorder="1" applyAlignment="1" applyProtection="1">
      <alignment/>
      <protection/>
    </xf>
    <xf numFmtId="43" fontId="0" fillId="0" borderId="40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9" fillId="0" borderId="26" xfId="0" applyNumberFormat="1" applyFont="1" applyBorder="1" applyAlignment="1" applyProtection="1">
      <alignment/>
      <protection/>
    </xf>
    <xf numFmtId="0" fontId="6" fillId="0" borderId="41" xfId="0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8" fillId="0" borderId="42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9" fillId="0" borderId="38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45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43" fontId="1" fillId="0" borderId="51" xfId="46" applyFont="1" applyFill="1" applyBorder="1" applyAlignment="1" applyProtection="1">
      <alignment/>
      <protection/>
    </xf>
    <xf numFmtId="43" fontId="1" fillId="0" borderId="52" xfId="46" applyFont="1" applyFill="1" applyBorder="1" applyAlignment="1" applyProtection="1">
      <alignment/>
      <protection/>
    </xf>
    <xf numFmtId="43" fontId="1" fillId="0" borderId="53" xfId="46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1" fontId="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9" fillId="0" borderId="54" xfId="0" applyFont="1" applyBorder="1" applyAlignment="1" applyProtection="1">
      <alignment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center"/>
      <protection/>
    </xf>
    <xf numFmtId="0" fontId="9" fillId="0" borderId="47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44" fontId="13" fillId="0" borderId="55" xfId="0" applyNumberFormat="1" applyFont="1" applyBorder="1" applyAlignment="1" applyProtection="1">
      <alignment horizontal="center" vertical="center" wrapText="1"/>
      <protection/>
    </xf>
    <xf numFmtId="0" fontId="13" fillId="0" borderId="56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54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41" fontId="12" fillId="0" borderId="57" xfId="0" applyNumberFormat="1" applyFont="1" applyBorder="1" applyAlignment="1" applyProtection="1">
      <alignment horizontal="center"/>
      <protection/>
    </xf>
    <xf numFmtId="41" fontId="12" fillId="0" borderId="58" xfId="0" applyNumberFormat="1" applyFont="1" applyBorder="1" applyAlignment="1" applyProtection="1">
      <alignment horizontal="center"/>
      <protection/>
    </xf>
    <xf numFmtId="43" fontId="12" fillId="0" borderId="51" xfId="46" applyFont="1" applyBorder="1" applyAlignment="1" applyProtection="1">
      <alignment/>
      <protection/>
    </xf>
    <xf numFmtId="43" fontId="12" fillId="24" borderId="10" xfId="0" applyNumberFormat="1" applyFont="1" applyFill="1" applyBorder="1" applyAlignment="1" applyProtection="1">
      <alignment/>
      <protection/>
    </xf>
    <xf numFmtId="43" fontId="12" fillId="24" borderId="54" xfId="46" applyFont="1" applyFill="1" applyBorder="1" applyAlignment="1" applyProtection="1">
      <alignment/>
      <protection/>
    </xf>
    <xf numFmtId="43" fontId="12" fillId="24" borderId="11" xfId="0" applyNumberFormat="1" applyFont="1" applyFill="1" applyBorder="1" applyAlignment="1" applyProtection="1">
      <alignment/>
      <protection/>
    </xf>
    <xf numFmtId="43" fontId="12" fillId="24" borderId="54" xfId="0" applyNumberFormat="1" applyFont="1" applyFill="1" applyBorder="1" applyAlignment="1" applyProtection="1">
      <alignment/>
      <protection/>
    </xf>
    <xf numFmtId="43" fontId="12" fillId="24" borderId="51" xfId="46" applyFont="1" applyFill="1" applyBorder="1" applyAlignment="1" applyProtection="1">
      <alignment/>
      <protection/>
    </xf>
    <xf numFmtId="43" fontId="12" fillId="0" borderId="52" xfId="46" applyFont="1" applyBorder="1" applyAlignment="1" applyProtection="1">
      <alignment/>
      <protection/>
    </xf>
    <xf numFmtId="43" fontId="12" fillId="24" borderId="13" xfId="0" applyNumberFormat="1" applyFont="1" applyFill="1" applyBorder="1" applyAlignment="1" applyProtection="1">
      <alignment/>
      <protection/>
    </xf>
    <xf numFmtId="43" fontId="12" fillId="24" borderId="58" xfId="46" applyFont="1" applyFill="1" applyBorder="1" applyAlignment="1" applyProtection="1">
      <alignment/>
      <protection/>
    </xf>
    <xf numFmtId="43" fontId="12" fillId="24" borderId="14" xfId="0" applyNumberFormat="1" applyFont="1" applyFill="1" applyBorder="1" applyAlignment="1" applyProtection="1">
      <alignment/>
      <protection/>
    </xf>
    <xf numFmtId="43" fontId="12" fillId="24" borderId="58" xfId="0" applyNumberFormat="1" applyFont="1" applyFill="1" applyBorder="1" applyAlignment="1" applyProtection="1">
      <alignment/>
      <protection/>
    </xf>
    <xf numFmtId="43" fontId="12" fillId="24" borderId="52" xfId="46" applyFont="1" applyFill="1" applyBorder="1" applyAlignment="1" applyProtection="1">
      <alignment/>
      <protection/>
    </xf>
    <xf numFmtId="41" fontId="12" fillId="0" borderId="59" xfId="0" applyNumberFormat="1" applyFont="1" applyBorder="1" applyAlignment="1" applyProtection="1">
      <alignment horizontal="center"/>
      <protection/>
    </xf>
    <xf numFmtId="41" fontId="12" fillId="0" borderId="47" xfId="0" applyNumberFormat="1" applyFont="1" applyBorder="1" applyAlignment="1" applyProtection="1">
      <alignment horizontal="center"/>
      <protection/>
    </xf>
    <xf numFmtId="43" fontId="12" fillId="0" borderId="53" xfId="46" applyFont="1" applyBorder="1" applyAlignment="1" applyProtection="1">
      <alignment/>
      <protection/>
    </xf>
    <xf numFmtId="43" fontId="12" fillId="24" borderId="25" xfId="0" applyNumberFormat="1" applyFont="1" applyFill="1" applyBorder="1" applyAlignment="1" applyProtection="1">
      <alignment/>
      <protection/>
    </xf>
    <xf numFmtId="43" fontId="12" fillId="24" borderId="47" xfId="46" applyFont="1" applyFill="1" applyBorder="1" applyAlignment="1" applyProtection="1">
      <alignment/>
      <protection/>
    </xf>
    <xf numFmtId="43" fontId="12" fillId="24" borderId="46" xfId="0" applyNumberFormat="1" applyFont="1" applyFill="1" applyBorder="1" applyAlignment="1" applyProtection="1">
      <alignment/>
      <protection/>
    </xf>
    <xf numFmtId="43" fontId="12" fillId="24" borderId="47" xfId="0" applyNumberFormat="1" applyFont="1" applyFill="1" applyBorder="1" applyAlignment="1" applyProtection="1">
      <alignment/>
      <protection/>
    </xf>
    <xf numFmtId="43" fontId="12" fillId="24" borderId="53" xfId="46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/>
      <protection/>
    </xf>
    <xf numFmtId="0" fontId="0" fillId="24" borderId="28" xfId="0" applyFont="1" applyFill="1" applyBorder="1" applyAlignment="1" applyProtection="1">
      <alignment/>
      <protection/>
    </xf>
    <xf numFmtId="43" fontId="8" fillId="24" borderId="0" xfId="46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43" fontId="0" fillId="24" borderId="28" xfId="46" applyFont="1" applyFill="1" applyBorder="1" applyAlignment="1" applyProtection="1">
      <alignment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3" fontId="6" fillId="4" borderId="19" xfId="0" applyNumberFormat="1" applyFont="1" applyFill="1" applyBorder="1" applyAlignment="1" applyProtection="1">
      <alignment/>
      <protection/>
    </xf>
    <xf numFmtId="43" fontId="6" fillId="0" borderId="28" xfId="0" applyNumberFormat="1" applyFont="1" applyFill="1" applyBorder="1" applyAlignment="1" applyProtection="1">
      <alignment/>
      <protection/>
    </xf>
    <xf numFmtId="43" fontId="6" fillId="0" borderId="17" xfId="46" applyFont="1" applyFill="1" applyBorder="1" applyAlignment="1" applyProtection="1">
      <alignment/>
      <protection/>
    </xf>
    <xf numFmtId="43" fontId="6" fillId="0" borderId="33" xfId="0" applyNumberFormat="1" applyFont="1" applyFill="1" applyBorder="1" applyAlignment="1" applyProtection="1">
      <alignment/>
      <protection/>
    </xf>
    <xf numFmtId="43" fontId="6" fillId="0" borderId="17" xfId="0" applyNumberFormat="1" applyFont="1" applyFill="1" applyBorder="1" applyAlignment="1" applyProtection="1">
      <alignment/>
      <protection/>
    </xf>
    <xf numFmtId="43" fontId="6" fillId="7" borderId="19" xfId="46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3" fontId="5" fillId="0" borderId="0" xfId="0" applyNumberFormat="1" applyFont="1" applyFill="1" applyBorder="1" applyAlignment="1" applyProtection="1">
      <alignment/>
      <protection/>
    </xf>
    <xf numFmtId="43" fontId="5" fillId="0" borderId="0" xfId="46" applyFont="1" applyFill="1" applyBorder="1" applyAlignment="1" applyProtection="1">
      <alignment/>
      <protection/>
    </xf>
    <xf numFmtId="0" fontId="12" fillId="0" borderId="61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62" xfId="0" applyFont="1" applyBorder="1" applyAlignment="1" applyProtection="1">
      <alignment horizontal="center" vertical="center" wrapText="1"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12" fillId="0" borderId="63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46" xfId="0" applyFont="1" applyFill="1" applyBorder="1" applyAlignment="1" applyProtection="1">
      <alignment horizontal="center" vertical="center" wrapText="1"/>
      <protection/>
    </xf>
    <xf numFmtId="0" fontId="11" fillId="22" borderId="19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wrapText="1"/>
      <protection/>
    </xf>
    <xf numFmtId="0" fontId="0" fillId="0" borderId="40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 horizontal="center" wrapText="1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64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0" fontId="0" fillId="0" borderId="50" xfId="0" applyFont="1" applyFill="1" applyBorder="1" applyAlignment="1" applyProtection="1">
      <alignment horizontal="center"/>
      <protection/>
    </xf>
    <xf numFmtId="41" fontId="12" fillId="0" borderId="58" xfId="0" applyNumberFormat="1" applyFont="1" applyBorder="1" applyAlignment="1" applyProtection="1">
      <alignment horizontal="center" vertical="center"/>
      <protection/>
    </xf>
    <xf numFmtId="43" fontId="40" fillId="0" borderId="51" xfId="46" applyFont="1" applyFill="1" applyBorder="1" applyAlignment="1" applyProtection="1">
      <alignment/>
      <protection/>
    </xf>
    <xf numFmtId="43" fontId="12" fillId="0" borderId="30" xfId="0" applyNumberFormat="1" applyFont="1" applyFill="1" applyBorder="1" applyAlignment="1" applyProtection="1">
      <alignment/>
      <protection/>
    </xf>
    <xf numFmtId="43" fontId="12" fillId="0" borderId="51" xfId="0" applyNumberFormat="1" applyFont="1" applyFill="1" applyBorder="1" applyAlignment="1" applyProtection="1">
      <alignment/>
      <protection/>
    </xf>
    <xf numFmtId="43" fontId="40" fillId="0" borderId="52" xfId="46" applyFont="1" applyFill="1" applyBorder="1" applyAlignment="1" applyProtection="1">
      <alignment/>
      <protection/>
    </xf>
    <xf numFmtId="43" fontId="12" fillId="0" borderId="57" xfId="0" applyNumberFormat="1" applyFont="1" applyFill="1" applyBorder="1" applyAlignment="1" applyProtection="1">
      <alignment/>
      <protection/>
    </xf>
    <xf numFmtId="43" fontId="12" fillId="0" borderId="52" xfId="0" applyNumberFormat="1" applyFont="1" applyFill="1" applyBorder="1" applyAlignment="1" applyProtection="1">
      <alignment/>
      <protection/>
    </xf>
    <xf numFmtId="41" fontId="12" fillId="0" borderId="47" xfId="0" applyNumberFormat="1" applyFont="1" applyBorder="1" applyAlignment="1" applyProtection="1">
      <alignment horizontal="center" vertical="center"/>
      <protection/>
    </xf>
    <xf numFmtId="41" fontId="12" fillId="0" borderId="65" xfId="0" applyNumberFormat="1" applyFont="1" applyBorder="1" applyAlignment="1" applyProtection="1">
      <alignment horizontal="center" vertical="center"/>
      <protection/>
    </xf>
    <xf numFmtId="43" fontId="40" fillId="0" borderId="66" xfId="46" applyFont="1" applyFill="1" applyBorder="1" applyAlignment="1" applyProtection="1">
      <alignment/>
      <protection/>
    </xf>
    <xf numFmtId="43" fontId="12" fillId="0" borderId="59" xfId="0" applyNumberFormat="1" applyFont="1" applyFill="1" applyBorder="1" applyAlignment="1" applyProtection="1">
      <alignment/>
      <protection/>
    </xf>
    <xf numFmtId="43" fontId="12" fillId="0" borderId="53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24" borderId="0" xfId="0" applyFont="1" applyFill="1" applyAlignment="1" applyProtection="1">
      <alignment/>
      <protection/>
    </xf>
    <xf numFmtId="43" fontId="12" fillId="0" borderId="0" xfId="0" applyNumberFormat="1" applyFont="1" applyBorder="1" applyAlignment="1" applyProtection="1">
      <alignment/>
      <protection/>
    </xf>
    <xf numFmtId="43" fontId="12" fillId="0" borderId="56" xfId="0" applyNumberFormat="1" applyFont="1" applyBorder="1" applyAlignment="1" applyProtection="1">
      <alignment/>
      <protection/>
    </xf>
    <xf numFmtId="43" fontId="6" fillId="25" borderId="19" xfId="0" applyNumberFormat="1" applyFont="1" applyFill="1" applyBorder="1" applyAlignment="1" applyProtection="1">
      <alignment/>
      <protection/>
    </xf>
    <xf numFmtId="43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58" xfId="0" applyFont="1" applyBorder="1" applyAlignment="1" applyProtection="1">
      <alignment horizontal="center" wrapText="1"/>
      <protection/>
    </xf>
    <xf numFmtId="0" fontId="8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15" fillId="0" borderId="58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15" fillId="0" borderId="58" xfId="0" applyFont="1" applyBorder="1" applyAlignment="1" applyProtection="1">
      <alignment vertical="center" wrapText="1"/>
      <protection locked="0"/>
    </xf>
    <xf numFmtId="0" fontId="15" fillId="0" borderId="16" xfId="0" applyFont="1" applyBorder="1" applyAlignment="1" applyProtection="1">
      <alignment vertical="center" wrapText="1"/>
      <protection locked="0"/>
    </xf>
    <xf numFmtId="0" fontId="15" fillId="0" borderId="22" xfId="0" applyFont="1" applyBorder="1" applyAlignment="1" applyProtection="1">
      <alignment vertical="top" wrapText="1"/>
      <protection locked="0"/>
    </xf>
    <xf numFmtId="0" fontId="15" fillId="0" borderId="24" xfId="0" applyFont="1" applyBorder="1" applyAlignment="1" applyProtection="1">
      <alignment vertical="top" wrapText="1"/>
      <protection locked="0"/>
    </xf>
    <xf numFmtId="0" fontId="15" fillId="0" borderId="22" xfId="0" applyFont="1" applyBorder="1" applyAlignment="1" applyProtection="1">
      <alignment horizontal="center" vertical="top" wrapText="1"/>
      <protection locked="0"/>
    </xf>
    <xf numFmtId="0" fontId="15" fillId="0" borderId="23" xfId="0" applyFont="1" applyBorder="1" applyAlignment="1" applyProtection="1">
      <alignment horizontal="center" vertical="top" wrapText="1"/>
      <protection locked="0"/>
    </xf>
    <xf numFmtId="0" fontId="15" fillId="0" borderId="24" xfId="0" applyFont="1" applyBorder="1" applyAlignment="1" applyProtection="1">
      <alignment horizontal="center" vertical="top" wrapText="1"/>
      <protection locked="0"/>
    </xf>
    <xf numFmtId="0" fontId="15" fillId="0" borderId="58" xfId="0" applyFont="1" applyBorder="1" applyAlignment="1" applyProtection="1">
      <alignment vertical="center" wrapText="1"/>
      <protection/>
    </xf>
    <xf numFmtId="0" fontId="15" fillId="0" borderId="16" xfId="0" applyFont="1" applyBorder="1" applyAlignment="1" applyProtection="1">
      <alignment vertical="center" wrapText="1"/>
      <protection/>
    </xf>
    <xf numFmtId="0" fontId="15" fillId="0" borderId="58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37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" fillId="0" borderId="58" xfId="0" applyFont="1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1" fillId="0" borderId="22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8" fillId="0" borderId="58" xfId="0" applyFont="1" applyBorder="1" applyAlignment="1" applyProtection="1">
      <alignment horizontal="center" wrapText="1"/>
      <protection locked="0"/>
    </xf>
    <xf numFmtId="0" fontId="0" fillId="0" borderId="37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8" fillId="0" borderId="58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58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2" xfId="0" applyFont="1" applyBorder="1" applyAlignment="1" applyProtection="1">
      <alignment wrapText="1"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44" fontId="48" fillId="0" borderId="58" xfId="0" applyNumberFormat="1" applyFont="1" applyBorder="1" applyAlignment="1" applyProtection="1">
      <alignment horizontal="center" vertical="center" wrapText="1"/>
      <protection/>
    </xf>
    <xf numFmtId="44" fontId="0" fillId="0" borderId="37" xfId="0" applyNumberFormat="1" applyFont="1" applyBorder="1" applyAlignment="1" applyProtection="1">
      <alignment horizontal="center" vertical="center"/>
      <protection/>
    </xf>
    <xf numFmtId="44" fontId="0" fillId="0" borderId="16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wrapText="1"/>
      <protection/>
    </xf>
    <xf numFmtId="0" fontId="37" fillId="0" borderId="58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wrapText="1"/>
      <protection/>
    </xf>
    <xf numFmtId="0" fontId="0" fillId="0" borderId="37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1" fillId="0" borderId="58" xfId="0" applyFont="1" applyBorder="1" applyAlignment="1" applyProtection="1">
      <alignment horizontal="center" vertical="top" wrapText="1"/>
      <protection/>
    </xf>
    <xf numFmtId="0" fontId="0" fillId="0" borderId="37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7" fillId="0" borderId="58" xfId="0" applyFont="1" applyBorder="1" applyAlignment="1" applyProtection="1">
      <alignment horizontal="center" wrapText="1"/>
      <protection/>
    </xf>
    <xf numFmtId="0" fontId="15" fillId="0" borderId="37" xfId="0" applyFont="1" applyBorder="1" applyAlignment="1" applyProtection="1">
      <alignment wrapText="1"/>
      <protection/>
    </xf>
    <xf numFmtId="0" fontId="15" fillId="0" borderId="16" xfId="0" applyFont="1" applyBorder="1" applyAlignment="1" applyProtection="1">
      <alignment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0" borderId="2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 wrapText="1"/>
      <protection/>
    </xf>
    <xf numFmtId="0" fontId="0" fillId="0" borderId="58" xfId="0" applyFont="1" applyBorder="1" applyAlignment="1" applyProtection="1">
      <alignment/>
      <protection/>
    </xf>
    <xf numFmtId="0" fontId="46" fillId="0" borderId="58" xfId="0" applyFont="1" applyBorder="1" applyAlignment="1" applyProtection="1">
      <alignment/>
      <protection/>
    </xf>
    <xf numFmtId="0" fontId="46" fillId="0" borderId="58" xfId="0" applyFont="1" applyBorder="1" applyAlignment="1" applyProtection="1">
      <alignment vertical="center" wrapText="1"/>
      <protection/>
    </xf>
    <xf numFmtId="0" fontId="0" fillId="0" borderId="37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46" fillId="0" borderId="58" xfId="0" applyFont="1" applyBorder="1" applyAlignment="1" applyProtection="1">
      <alignment wrapText="1"/>
      <protection/>
    </xf>
    <xf numFmtId="0" fontId="0" fillId="0" borderId="37" xfId="0" applyFont="1" applyBorder="1" applyAlignment="1" applyProtection="1">
      <alignment wrapText="1"/>
      <protection/>
    </xf>
    <xf numFmtId="0" fontId="0" fillId="0" borderId="16" xfId="0" applyFont="1" applyBorder="1" applyAlignment="1" applyProtection="1">
      <alignment wrapText="1"/>
      <protection/>
    </xf>
    <xf numFmtId="0" fontId="0" fillId="0" borderId="58" xfId="0" applyFont="1" applyBorder="1" applyAlignment="1" applyProtection="1">
      <alignment horizontal="left" wrapText="1"/>
      <protection/>
    </xf>
    <xf numFmtId="0" fontId="0" fillId="0" borderId="37" xfId="0" applyFont="1" applyBorder="1" applyAlignment="1" applyProtection="1">
      <alignment horizontal="left" wrapText="1"/>
      <protection/>
    </xf>
    <xf numFmtId="0" fontId="0" fillId="0" borderId="16" xfId="0" applyFont="1" applyBorder="1" applyAlignment="1" applyProtection="1">
      <alignment horizontal="left" wrapText="1"/>
      <protection/>
    </xf>
    <xf numFmtId="0" fontId="5" fillId="0" borderId="58" xfId="0" applyFont="1" applyBorder="1" applyAlignment="1" applyProtection="1">
      <alignment horizontal="center"/>
      <protection/>
    </xf>
    <xf numFmtId="0" fontId="0" fillId="0" borderId="58" xfId="0" applyFont="1" applyBorder="1" applyAlignment="1" applyProtection="1">
      <alignment horizontal="center" wrapText="1"/>
      <protection/>
    </xf>
    <xf numFmtId="0" fontId="0" fillId="0" borderId="37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8" fillId="0" borderId="58" xfId="0" applyFont="1" applyBorder="1" applyAlignment="1" applyProtection="1">
      <alignment horizontal="center" wrapText="1"/>
      <protection/>
    </xf>
    <xf numFmtId="0" fontId="0" fillId="0" borderId="37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2" fillId="0" borderId="58" xfId="0" applyFont="1" applyBorder="1" applyAlignment="1" applyProtection="1">
      <alignment horizontal="left" wrapText="1"/>
      <protection/>
    </xf>
    <xf numFmtId="0" fontId="2" fillId="0" borderId="37" xfId="0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justify" wrapText="1"/>
      <protection/>
    </xf>
    <xf numFmtId="0" fontId="0" fillId="0" borderId="0" xfId="0" applyAlignment="1" applyProtection="1">
      <alignment wrapText="1"/>
      <protection/>
    </xf>
    <xf numFmtId="0" fontId="1" fillId="0" borderId="58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42" xfId="0" applyFont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1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8" fillId="0" borderId="67" xfId="0" applyFont="1" applyBorder="1" applyAlignment="1" applyProtection="1">
      <alignment horizontal="center" vertical="justify" textRotation="90"/>
      <protection/>
    </xf>
    <xf numFmtId="0" fontId="8" fillId="0" borderId="68" xfId="0" applyFont="1" applyBorder="1" applyAlignment="1" applyProtection="1">
      <alignment horizontal="center" vertical="justify" textRotation="90"/>
      <protection/>
    </xf>
    <xf numFmtId="0" fontId="8" fillId="0" borderId="69" xfId="0" applyFont="1" applyBorder="1" applyAlignment="1" applyProtection="1">
      <alignment horizontal="center" vertical="justify" textRotation="90"/>
      <protection/>
    </xf>
    <xf numFmtId="0" fontId="8" fillId="0" borderId="70" xfId="0" applyFont="1" applyBorder="1" applyAlignment="1" applyProtection="1">
      <alignment horizontal="center" textRotation="90" wrapText="1"/>
      <protection/>
    </xf>
    <xf numFmtId="0" fontId="8" fillId="0" borderId="64" xfId="0" applyFont="1" applyBorder="1" applyAlignment="1" applyProtection="1">
      <alignment horizontal="center" textRotation="90" wrapText="1"/>
      <protection/>
    </xf>
    <xf numFmtId="0" fontId="8" fillId="0" borderId="63" xfId="0" applyFont="1" applyBorder="1" applyAlignment="1" applyProtection="1">
      <alignment horizontal="center" textRotation="90" wrapText="1"/>
      <protection/>
    </xf>
    <xf numFmtId="0" fontId="1" fillId="4" borderId="51" xfId="0" applyFont="1" applyFill="1" applyBorder="1" applyAlignment="1" applyProtection="1">
      <alignment horizontal="center" vertical="center" wrapText="1"/>
      <protection/>
    </xf>
    <xf numFmtId="0" fontId="1" fillId="4" borderId="53" xfId="0" applyFont="1" applyFill="1" applyBorder="1" applyAlignment="1" applyProtection="1">
      <alignment horizontal="center" vertical="center" wrapText="1"/>
      <protection/>
    </xf>
    <xf numFmtId="49" fontId="9" fillId="0" borderId="34" xfId="0" applyNumberFormat="1" applyFont="1" applyBorder="1" applyAlignment="1" applyProtection="1">
      <alignment/>
      <protection/>
    </xf>
    <xf numFmtId="49" fontId="9" fillId="0" borderId="32" xfId="0" applyNumberFormat="1" applyFont="1" applyBorder="1" applyAlignment="1" applyProtection="1">
      <alignment/>
      <protection/>
    </xf>
    <xf numFmtId="0" fontId="9" fillId="0" borderId="34" xfId="0" applyNumberFormat="1" applyFont="1" applyBorder="1" applyAlignment="1" applyProtection="1">
      <alignment horizontal="left"/>
      <protection/>
    </xf>
    <xf numFmtId="0" fontId="9" fillId="0" borderId="39" xfId="0" applyNumberFormat="1" applyFont="1" applyBorder="1" applyAlignment="1" applyProtection="1">
      <alignment horizontal="left"/>
      <protection/>
    </xf>
    <xf numFmtId="49" fontId="9" fillId="0" borderId="59" xfId="0" applyNumberFormat="1" applyFont="1" applyBorder="1" applyAlignment="1" applyProtection="1">
      <alignment/>
      <protection/>
    </xf>
    <xf numFmtId="49" fontId="9" fillId="0" borderId="38" xfId="0" applyNumberFormat="1" applyFont="1" applyBorder="1" applyAlignment="1" applyProtection="1">
      <alignment/>
      <protection/>
    </xf>
    <xf numFmtId="49" fontId="9" fillId="0" borderId="26" xfId="0" applyNumberFormat="1" applyFont="1" applyBorder="1" applyAlignment="1" applyProtection="1">
      <alignment/>
      <protection/>
    </xf>
    <xf numFmtId="49" fontId="9" fillId="0" borderId="47" xfId="0" applyNumberFormat="1" applyFont="1" applyBorder="1" applyAlignment="1" applyProtection="1">
      <alignment horizontal="center"/>
      <protection/>
    </xf>
    <xf numFmtId="49" fontId="9" fillId="0" borderId="38" xfId="0" applyNumberFormat="1" applyFont="1" applyBorder="1" applyAlignment="1" applyProtection="1">
      <alignment horizontal="center"/>
      <protection/>
    </xf>
    <xf numFmtId="0" fontId="8" fillId="0" borderId="71" xfId="0" applyFont="1" applyFill="1" applyBorder="1" applyAlignment="1" applyProtection="1">
      <alignment horizontal="center" wrapText="1"/>
      <protection/>
    </xf>
    <xf numFmtId="0" fontId="8" fillId="0" borderId="72" xfId="0" applyFont="1" applyFill="1" applyBorder="1" applyAlignment="1" applyProtection="1">
      <alignment/>
      <protection/>
    </xf>
    <xf numFmtId="0" fontId="8" fillId="0" borderId="73" xfId="0" applyFont="1" applyFill="1" applyBorder="1" applyAlignment="1" applyProtection="1">
      <alignment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74" xfId="0" applyFont="1" applyBorder="1" applyAlignment="1" applyProtection="1">
      <alignment horizontal="center"/>
      <protection/>
    </xf>
    <xf numFmtId="0" fontId="18" fillId="0" borderId="71" xfId="0" applyFont="1" applyFill="1" applyBorder="1" applyAlignment="1" applyProtection="1">
      <alignment horizontal="center" vertical="center" wrapText="1"/>
      <protection/>
    </xf>
    <xf numFmtId="0" fontId="18" fillId="0" borderId="72" xfId="0" applyFont="1" applyFill="1" applyBorder="1" applyAlignment="1" applyProtection="1">
      <alignment horizontal="center" vertical="center" wrapText="1"/>
      <protection/>
    </xf>
    <xf numFmtId="0" fontId="18" fillId="0" borderId="73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75" xfId="0" applyFont="1" applyBorder="1" applyAlignment="1" applyProtection="1">
      <alignment horizontal="center" vertical="center" wrapText="1"/>
      <protection/>
    </xf>
    <xf numFmtId="0" fontId="8" fillId="0" borderId="76" xfId="0" applyFont="1" applyBorder="1" applyAlignment="1" applyProtection="1">
      <alignment horizontal="center" textRotation="90" wrapText="1"/>
      <protection/>
    </xf>
    <xf numFmtId="0" fontId="8" fillId="0" borderId="77" xfId="0" applyFont="1" applyBorder="1" applyAlignment="1" applyProtection="1">
      <alignment horizontal="center" textRotation="90" wrapText="1"/>
      <protection/>
    </xf>
    <xf numFmtId="0" fontId="8" fillId="0" borderId="78" xfId="0" applyFont="1" applyBorder="1" applyAlignment="1" applyProtection="1">
      <alignment horizontal="center" textRotation="90" wrapText="1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left"/>
      <protection/>
    </xf>
    <xf numFmtId="0" fontId="0" fillId="0" borderId="38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49" fontId="9" fillId="0" borderId="30" xfId="0" applyNumberFormat="1" applyFont="1" applyBorder="1" applyAlignment="1" applyProtection="1">
      <alignment horizontal="left" vertical="center"/>
      <protection/>
    </xf>
    <xf numFmtId="49" fontId="9" fillId="0" borderId="54" xfId="0" applyNumberFormat="1" applyFont="1" applyBorder="1" applyAlignment="1" applyProtection="1">
      <alignment horizontal="center"/>
      <protection/>
    </xf>
    <xf numFmtId="49" fontId="9" fillId="0" borderId="34" xfId="0" applyNumberFormat="1" applyFont="1" applyBorder="1" applyAlignment="1" applyProtection="1">
      <alignment horizontal="center"/>
      <protection/>
    </xf>
    <xf numFmtId="49" fontId="9" fillId="0" borderId="47" xfId="0" applyNumberFormat="1" applyFont="1" applyBorder="1" applyAlignment="1" applyProtection="1">
      <alignment/>
      <protection/>
    </xf>
    <xf numFmtId="49" fontId="9" fillId="0" borderId="60" xfId="0" applyNumberFormat="1" applyFont="1" applyBorder="1" applyAlignment="1" applyProtection="1">
      <alignment/>
      <protection/>
    </xf>
    <xf numFmtId="49" fontId="9" fillId="0" borderId="56" xfId="0" applyNumberFormat="1" applyFont="1" applyBorder="1" applyAlignment="1" applyProtection="1">
      <alignment/>
      <protection/>
    </xf>
    <xf numFmtId="0" fontId="12" fillId="0" borderId="76" xfId="0" applyFont="1" applyBorder="1" applyAlignment="1" applyProtection="1">
      <alignment horizontal="center" textRotation="90" wrapText="1"/>
      <protection/>
    </xf>
    <xf numFmtId="0" fontId="0" fillId="0" borderId="77" xfId="0" applyBorder="1" applyAlignment="1" applyProtection="1">
      <alignment horizontal="center"/>
      <protection/>
    </xf>
    <xf numFmtId="0" fontId="0" fillId="0" borderId="78" xfId="0" applyBorder="1" applyAlignment="1" applyProtection="1">
      <alignment horizontal="center"/>
      <protection/>
    </xf>
    <xf numFmtId="0" fontId="12" fillId="0" borderId="67" xfId="0" applyFont="1" applyBorder="1" applyAlignment="1" applyProtection="1">
      <alignment horizontal="center" vertical="justify" textRotation="90"/>
      <protection/>
    </xf>
    <xf numFmtId="0" fontId="0" fillId="0" borderId="68" xfId="0" applyBorder="1" applyAlignment="1" applyProtection="1">
      <alignment horizontal="center"/>
      <protection/>
    </xf>
    <xf numFmtId="0" fontId="0" fillId="0" borderId="69" xfId="0" applyBorder="1" applyAlignment="1" applyProtection="1">
      <alignment horizontal="center"/>
      <protection/>
    </xf>
    <xf numFmtId="0" fontId="0" fillId="0" borderId="43" xfId="0" applyFont="1" applyBorder="1" applyAlignment="1" applyProtection="1">
      <alignment horizontal="center"/>
      <protection/>
    </xf>
    <xf numFmtId="0" fontId="41" fillId="0" borderId="29" xfId="0" applyFont="1" applyFill="1" applyBorder="1" applyAlignment="1" applyProtection="1">
      <alignment horizontal="center" vertical="center" wrapText="1"/>
      <protection/>
    </xf>
    <xf numFmtId="0" fontId="41" fillId="0" borderId="28" xfId="0" applyFont="1" applyFill="1" applyBorder="1" applyAlignment="1" applyProtection="1">
      <alignment horizontal="center" vertical="center" wrapText="1"/>
      <protection/>
    </xf>
    <xf numFmtId="0" fontId="38" fillId="0" borderId="29" xfId="0" applyFont="1" applyBorder="1" applyAlignment="1" applyProtection="1">
      <alignment horizontal="center" vertical="center" wrapText="1"/>
      <protection/>
    </xf>
    <xf numFmtId="0" fontId="39" fillId="0" borderId="28" xfId="0" applyFont="1" applyBorder="1" applyAlignment="1" applyProtection="1">
      <alignment horizontal="center" vertical="center" wrapText="1"/>
      <protection/>
    </xf>
    <xf numFmtId="0" fontId="39" fillId="0" borderId="74" xfId="0" applyFont="1" applyBorder="1" applyAlignment="1" applyProtection="1">
      <alignment horizontal="center" vertical="center" wrapText="1"/>
      <protection/>
    </xf>
    <xf numFmtId="49" fontId="9" fillId="0" borderId="27" xfId="0" applyNumberFormat="1" applyFont="1" applyBorder="1" applyAlignment="1" applyProtection="1">
      <alignment/>
      <protection/>
    </xf>
    <xf numFmtId="0" fontId="11" fillId="22" borderId="45" xfId="0" applyFont="1" applyFill="1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center" vertical="center"/>
      <protection/>
    </xf>
    <xf numFmtId="49" fontId="9" fillId="0" borderId="54" xfId="0" applyNumberFormat="1" applyFont="1" applyBorder="1" applyAlignment="1" applyProtection="1">
      <alignment/>
      <protection/>
    </xf>
    <xf numFmtId="0" fontId="9" fillId="0" borderId="32" xfId="0" applyNumberFormat="1" applyFont="1" applyBorder="1" applyAlignment="1" applyProtection="1">
      <alignment horizontal="left"/>
      <protection/>
    </xf>
    <xf numFmtId="0" fontId="12" fillId="0" borderId="58" xfId="0" applyFont="1" applyFill="1" applyBorder="1" applyAlignment="1" applyProtection="1">
      <alignment horizontal="left" vertical="center"/>
      <protection/>
    </xf>
    <xf numFmtId="0" fontId="12" fillId="0" borderId="37" xfId="0" applyFont="1" applyFill="1" applyBorder="1" applyAlignment="1" applyProtection="1">
      <alignment horizontal="left" vertical="center"/>
      <protection/>
    </xf>
    <xf numFmtId="0" fontId="12" fillId="0" borderId="37" xfId="0" applyFont="1" applyBorder="1" applyAlignment="1" applyProtection="1">
      <alignment horizontal="left"/>
      <protection/>
    </xf>
    <xf numFmtId="0" fontId="12" fillId="0" borderId="37" xfId="0" applyFont="1" applyBorder="1" applyAlignment="1" applyProtection="1">
      <alignment/>
      <protection/>
    </xf>
    <xf numFmtId="0" fontId="42" fillId="0" borderId="71" xfId="0" applyFont="1" applyBorder="1" applyAlignment="1" applyProtection="1">
      <alignment horizontal="center" vertical="center"/>
      <protection/>
    </xf>
    <xf numFmtId="0" fontId="42" fillId="0" borderId="72" xfId="0" applyFont="1" applyBorder="1" applyAlignment="1" applyProtection="1">
      <alignment horizontal="center" vertical="center"/>
      <protection/>
    </xf>
    <xf numFmtId="0" fontId="42" fillId="0" borderId="28" xfId="0" applyFont="1" applyBorder="1" applyAlignment="1" applyProtection="1">
      <alignment horizontal="center" vertical="center"/>
      <protection/>
    </xf>
    <xf numFmtId="0" fontId="42" fillId="0" borderId="74" xfId="0" applyFont="1" applyBorder="1" applyAlignment="1" applyProtection="1">
      <alignment horizontal="center" vertical="center"/>
      <protection/>
    </xf>
    <xf numFmtId="0" fontId="11" fillId="25" borderId="45" xfId="0" applyFont="1" applyFill="1" applyBorder="1" applyAlignment="1" applyProtection="1">
      <alignment horizontal="center" vertical="center" wrapText="1"/>
      <protection/>
    </xf>
    <xf numFmtId="0" fontId="12" fillId="25" borderId="66" xfId="0" applyFont="1" applyFill="1" applyBorder="1" applyAlignment="1" applyProtection="1">
      <alignment horizontal="center" vertical="center"/>
      <protection/>
    </xf>
    <xf numFmtId="0" fontId="41" fillId="0" borderId="30" xfId="0" applyFont="1" applyFill="1" applyBorder="1" applyAlignment="1" applyProtection="1">
      <alignment horizontal="center" vertical="center"/>
      <protection/>
    </xf>
    <xf numFmtId="0" fontId="41" fillId="0" borderId="34" xfId="0" applyFont="1" applyFill="1" applyBorder="1" applyAlignment="1" applyProtection="1">
      <alignment/>
      <protection/>
    </xf>
    <xf numFmtId="0" fontId="41" fillId="0" borderId="73" xfId="0" applyFont="1" applyFill="1" applyBorder="1" applyAlignment="1" applyProtection="1">
      <alignment/>
      <protection/>
    </xf>
    <xf numFmtId="0" fontId="0" fillId="0" borderId="42" xfId="0" applyFont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/>
      <protection/>
    </xf>
    <xf numFmtId="0" fontId="11" fillId="4" borderId="45" xfId="0" applyFont="1" applyFill="1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38" fillId="0" borderId="71" xfId="0" applyFont="1" applyFill="1" applyBorder="1" applyAlignment="1" applyProtection="1">
      <alignment horizontal="center" vertical="center" wrapText="1"/>
      <protection/>
    </xf>
    <xf numFmtId="0" fontId="38" fillId="0" borderId="72" xfId="0" applyFont="1" applyFill="1" applyBorder="1" applyAlignment="1" applyProtection="1">
      <alignment horizontal="center" vertical="center" wrapText="1"/>
      <protection/>
    </xf>
    <xf numFmtId="0" fontId="38" fillId="0" borderId="73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74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74" xfId="0" applyFont="1" applyBorder="1" applyAlignment="1" applyProtection="1">
      <alignment horizontal="center"/>
      <protection/>
    </xf>
    <xf numFmtId="43" fontId="12" fillId="24" borderId="57" xfId="46" applyFont="1" applyFill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43" fontId="12" fillId="24" borderId="57" xfId="46" applyNumberFormat="1" applyFont="1" applyFill="1" applyBorder="1" applyAlignment="1" applyProtection="1">
      <alignment horizontal="center"/>
      <protection/>
    </xf>
    <xf numFmtId="43" fontId="12" fillId="24" borderId="36" xfId="46" applyNumberFormat="1" applyFont="1" applyFill="1" applyBorder="1" applyAlignment="1" applyProtection="1">
      <alignment horizontal="center"/>
      <protection/>
    </xf>
    <xf numFmtId="168" fontId="6" fillId="22" borderId="29" xfId="0" applyNumberFormat="1" applyFont="1" applyFill="1" applyBorder="1" applyAlignment="1" applyProtection="1">
      <alignment/>
      <protection/>
    </xf>
    <xf numFmtId="168" fontId="6" fillId="22" borderId="74" xfId="0" applyNumberFormat="1" applyFont="1" applyFill="1" applyBorder="1" applyAlignment="1" applyProtection="1">
      <alignment/>
      <protection/>
    </xf>
    <xf numFmtId="43" fontId="12" fillId="24" borderId="59" xfId="46" applyNumberFormat="1" applyFont="1" applyFill="1" applyBorder="1" applyAlignment="1" applyProtection="1">
      <alignment horizontal="center"/>
      <protection/>
    </xf>
    <xf numFmtId="43" fontId="12" fillId="24" borderId="27" xfId="46" applyNumberFormat="1" applyFont="1" applyFill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10" fillId="4" borderId="45" xfId="0" applyFont="1" applyFill="1" applyBorder="1" applyAlignment="1" applyProtection="1">
      <alignment horizontal="center" vertical="center" wrapText="1"/>
      <protection/>
    </xf>
    <xf numFmtId="0" fontId="10" fillId="4" borderId="79" xfId="0" applyFont="1" applyFill="1" applyBorder="1" applyAlignment="1" applyProtection="1">
      <alignment horizontal="center" vertical="center" wrapText="1"/>
      <protection/>
    </xf>
    <xf numFmtId="0" fontId="9" fillId="4" borderId="79" xfId="0" applyFont="1" applyFill="1" applyBorder="1" applyAlignment="1" applyProtection="1">
      <alignment horizontal="center" vertical="center" wrapText="1"/>
      <protection/>
    </xf>
    <xf numFmtId="0" fontId="9" fillId="4" borderId="66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43" fontId="0" fillId="24" borderId="42" xfId="46" applyFont="1" applyFill="1" applyBorder="1" applyAlignment="1" applyProtection="1">
      <alignment horizontal="center"/>
      <protection/>
    </xf>
    <xf numFmtId="43" fontId="0" fillId="24" borderId="43" xfId="46" applyFont="1" applyFill="1" applyBorder="1" applyAlignment="1" applyProtection="1">
      <alignment horizontal="center"/>
      <protection/>
    </xf>
    <xf numFmtId="43" fontId="0" fillId="24" borderId="80" xfId="46" applyFont="1" applyFill="1" applyBorder="1" applyAlignment="1" applyProtection="1">
      <alignment horizontal="center"/>
      <protection/>
    </xf>
    <xf numFmtId="43" fontId="12" fillId="24" borderId="30" xfId="46" applyNumberFormat="1" applyFont="1" applyFill="1" applyBorder="1" applyAlignment="1" applyProtection="1">
      <alignment horizontal="center"/>
      <protection/>
    </xf>
    <xf numFmtId="43" fontId="12" fillId="24" borderId="39" xfId="46" applyNumberFormat="1" applyFont="1" applyFill="1" applyBorder="1" applyAlignment="1" applyProtection="1">
      <alignment horizontal="center"/>
      <protection/>
    </xf>
    <xf numFmtId="0" fontId="43" fillId="0" borderId="29" xfId="0" applyFont="1" applyFill="1" applyBorder="1" applyAlignment="1" applyProtection="1">
      <alignment horizontal="center" vertical="center"/>
      <protection/>
    </xf>
    <xf numFmtId="0" fontId="43" fillId="0" borderId="28" xfId="0" applyFont="1" applyFill="1" applyBorder="1" applyAlignment="1" applyProtection="1">
      <alignment horizontal="center" vertical="center"/>
      <protection/>
    </xf>
    <xf numFmtId="0" fontId="44" fillId="0" borderId="28" xfId="0" applyFont="1" applyBorder="1" applyAlignment="1" applyProtection="1">
      <alignment/>
      <protection/>
    </xf>
    <xf numFmtId="0" fontId="44" fillId="0" borderId="74" xfId="0" applyFont="1" applyBorder="1" applyAlignment="1" applyProtection="1">
      <alignment/>
      <protection/>
    </xf>
    <xf numFmtId="0" fontId="8" fillId="0" borderId="67" xfId="0" applyFont="1" applyBorder="1" applyAlignment="1" applyProtection="1">
      <alignment horizontal="center" vertical="center" textRotation="90"/>
      <protection/>
    </xf>
    <xf numFmtId="0" fontId="8" fillId="0" borderId="68" xfId="0" applyFont="1" applyBorder="1" applyAlignment="1" applyProtection="1">
      <alignment horizontal="center" vertical="center" textRotation="90"/>
      <protection/>
    </xf>
    <xf numFmtId="0" fontId="8" fillId="0" borderId="69" xfId="0" applyFont="1" applyBorder="1" applyAlignment="1" applyProtection="1">
      <alignment horizontal="center" vertical="center" textRotation="90"/>
      <protection/>
    </xf>
    <xf numFmtId="0" fontId="11" fillId="0" borderId="67" xfId="0" applyFont="1" applyBorder="1" applyAlignment="1" applyProtection="1">
      <alignment horizontal="center" vertical="center" wrapText="1"/>
      <protection/>
    </xf>
    <xf numFmtId="0" fontId="11" fillId="0" borderId="68" xfId="0" applyFont="1" applyBorder="1" applyAlignment="1" applyProtection="1">
      <alignment horizontal="center" vertical="center" wrapText="1"/>
      <protection/>
    </xf>
    <xf numFmtId="0" fontId="13" fillId="0" borderId="68" xfId="0" applyFont="1" applyBorder="1" applyAlignment="1" applyProtection="1">
      <alignment horizontal="center" vertical="center" wrapText="1"/>
      <protection/>
    </xf>
    <xf numFmtId="0" fontId="13" fillId="0" borderId="69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textRotation="90"/>
      <protection/>
    </xf>
    <xf numFmtId="0" fontId="0" fillId="0" borderId="77" xfId="0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horizontal="center" vertical="center"/>
      <protection/>
    </xf>
    <xf numFmtId="168" fontId="6" fillId="25" borderId="29" xfId="0" applyNumberFormat="1" applyFont="1" applyFill="1" applyBorder="1" applyAlignment="1" applyProtection="1">
      <alignment/>
      <protection/>
    </xf>
    <xf numFmtId="0" fontId="0" fillId="0" borderId="74" xfId="0" applyBorder="1" applyAlignment="1" applyProtection="1">
      <alignment/>
      <protection/>
    </xf>
    <xf numFmtId="43" fontId="12" fillId="24" borderId="59" xfId="46" applyFont="1" applyFill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1" fillId="0" borderId="70" xfId="0" applyFont="1" applyBorder="1" applyAlignment="1" applyProtection="1">
      <alignment horizontal="center" vertical="center" wrapText="1"/>
      <protection/>
    </xf>
    <xf numFmtId="0" fontId="6" fillId="0" borderId="64" xfId="0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11" fillId="0" borderId="81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82" xfId="0" applyBorder="1" applyAlignment="1" applyProtection="1">
      <alignment horizontal="center" vertical="center" wrapText="1"/>
      <protection/>
    </xf>
    <xf numFmtId="0" fontId="11" fillId="7" borderId="45" xfId="0" applyFont="1" applyFill="1" applyBorder="1" applyAlignment="1" applyProtection="1">
      <alignment horizontal="center" vertical="center" wrapText="1"/>
      <protection/>
    </xf>
    <xf numFmtId="0" fontId="6" fillId="7" borderId="79" xfId="0" applyFont="1" applyFill="1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 wrapText="1"/>
      <protection/>
    </xf>
    <xf numFmtId="43" fontId="12" fillId="24" borderId="30" xfId="46" applyFont="1" applyFill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11" fillId="22" borderId="71" xfId="0" applyFont="1" applyFill="1" applyBorder="1" applyAlignment="1" applyProtection="1">
      <alignment horizontal="center" vertical="center" wrapText="1"/>
      <protection/>
    </xf>
    <xf numFmtId="0" fontId="11" fillId="22" borderId="73" xfId="0" applyFont="1" applyFill="1" applyBorder="1" applyAlignment="1" applyProtection="1">
      <alignment horizontal="center" vertical="center"/>
      <protection/>
    </xf>
    <xf numFmtId="0" fontId="11" fillId="22" borderId="55" xfId="0" applyFont="1" applyFill="1" applyBorder="1" applyAlignment="1" applyProtection="1">
      <alignment horizontal="center" vertical="center"/>
      <protection/>
    </xf>
    <xf numFmtId="0" fontId="11" fillId="22" borderId="56" xfId="0" applyFont="1" applyFill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13" fillId="22" borderId="71" xfId="0" applyFont="1" applyFill="1" applyBorder="1" applyAlignment="1" applyProtection="1">
      <alignment horizontal="center" vertical="center" wrapText="1"/>
      <protection/>
    </xf>
    <xf numFmtId="0" fontId="13" fillId="22" borderId="73" xfId="0" applyFont="1" applyFill="1" applyBorder="1" applyAlignment="1" applyProtection="1">
      <alignment horizontal="center" vertical="center" wrapText="1"/>
      <protection/>
    </xf>
    <xf numFmtId="0" fontId="13" fillId="22" borderId="83" xfId="0" applyFont="1" applyFill="1" applyBorder="1" applyAlignment="1" applyProtection="1">
      <alignment horizontal="center" vertical="center" wrapText="1"/>
      <protection/>
    </xf>
    <xf numFmtId="0" fontId="13" fillId="22" borderId="75" xfId="0" applyFont="1" applyFill="1" applyBorder="1" applyAlignment="1" applyProtection="1">
      <alignment horizontal="center" vertical="center" wrapText="1"/>
      <protection/>
    </xf>
    <xf numFmtId="0" fontId="13" fillId="22" borderId="55" xfId="0" applyFont="1" applyFill="1" applyBorder="1" applyAlignment="1" applyProtection="1">
      <alignment horizontal="center" vertical="center" wrapText="1"/>
      <protection/>
    </xf>
    <xf numFmtId="0" fontId="13" fillId="22" borderId="56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left" vertical="center"/>
      <protection/>
    </xf>
    <xf numFmtId="0" fontId="9" fillId="0" borderId="34" xfId="0" applyFont="1" applyBorder="1" applyAlignment="1" applyProtection="1">
      <alignment/>
      <protection/>
    </xf>
    <xf numFmtId="0" fontId="9" fillId="0" borderId="34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59" xfId="0" applyFont="1" applyBorder="1" applyAlignment="1" applyProtection="1">
      <alignment/>
      <protection/>
    </xf>
    <xf numFmtId="0" fontId="9" fillId="0" borderId="38" xfId="0" applyFont="1" applyBorder="1" applyAlignment="1" applyProtection="1">
      <alignment/>
      <protection/>
    </xf>
    <xf numFmtId="0" fontId="9" fillId="0" borderId="38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39" xfId="0" applyFont="1" applyBorder="1" applyAlignment="1" applyProtection="1">
      <alignment horizontal="left"/>
      <protection/>
    </xf>
    <xf numFmtId="0" fontId="11" fillId="0" borderId="7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43" fillId="0" borderId="29" xfId="0" applyFont="1" applyBorder="1" applyAlignment="1" applyProtection="1">
      <alignment horizontal="center" vertical="center" wrapText="1"/>
      <protection/>
    </xf>
    <xf numFmtId="0" fontId="43" fillId="0" borderId="28" xfId="0" applyFont="1" applyBorder="1" applyAlignment="1" applyProtection="1">
      <alignment horizontal="center" vertical="center" wrapText="1"/>
      <protection/>
    </xf>
    <xf numFmtId="0" fontId="43" fillId="0" borderId="74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left"/>
      <protection/>
    </xf>
    <xf numFmtId="0" fontId="17" fillId="0" borderId="67" xfId="0" applyFont="1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201" fontId="13" fillId="0" borderId="76" xfId="46" applyNumberFormat="1" applyFont="1" applyBorder="1" applyAlignment="1" applyProtection="1">
      <alignment horizontal="center" vertical="center" wrapText="1"/>
      <protection locked="0"/>
    </xf>
    <xf numFmtId="201" fontId="0" fillId="0" borderId="78" xfId="0" applyNumberFormat="1" applyBorder="1" applyAlignment="1" applyProtection="1">
      <alignment horizontal="center" vertic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7"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ont>
        <color indexed="11"/>
      </font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3">
      <selection activeCell="C28" sqref="C28"/>
    </sheetView>
  </sheetViews>
  <sheetFormatPr defaultColWidth="9.140625" defaultRowHeight="12.75"/>
  <cols>
    <col min="1" max="1" width="9.140625" style="69" customWidth="1"/>
    <col min="2" max="2" width="10.421875" style="69" customWidth="1"/>
    <col min="3" max="3" width="9.140625" style="69" customWidth="1"/>
    <col min="4" max="4" width="11.28125" style="69" customWidth="1"/>
    <col min="5" max="6" width="9.140625" style="69" customWidth="1"/>
    <col min="7" max="7" width="8.421875" style="69" customWidth="1"/>
    <col min="8" max="8" width="9.140625" style="69" customWidth="1"/>
    <col min="9" max="9" width="10.8515625" style="69" customWidth="1"/>
    <col min="10" max="16384" width="9.140625" style="69" customWidth="1"/>
  </cols>
  <sheetData>
    <row r="1" spans="8:9" ht="12.75">
      <c r="H1" s="253" t="s">
        <v>71</v>
      </c>
      <c r="I1" s="254"/>
    </row>
    <row r="10" spans="1:9" ht="18">
      <c r="A10" s="71" t="s">
        <v>55</v>
      </c>
      <c r="B10" s="258" t="s">
        <v>56</v>
      </c>
      <c r="C10" s="259"/>
      <c r="D10" s="259"/>
      <c r="E10" s="259"/>
      <c r="F10" s="259"/>
      <c r="G10" s="259"/>
      <c r="H10" s="259"/>
      <c r="I10" s="260"/>
    </row>
    <row r="11" spans="1:9" ht="15.75">
      <c r="A11" s="72"/>
      <c r="B11" s="261" t="s">
        <v>91</v>
      </c>
      <c r="C11" s="262"/>
      <c r="D11" s="262"/>
      <c r="E11" s="262"/>
      <c r="F11" s="262"/>
      <c r="G11" s="262"/>
      <c r="H11" s="262"/>
      <c r="I11" s="263"/>
    </row>
    <row r="12" s="73" customFormat="1" ht="11.25"/>
    <row r="13" s="73" customFormat="1" ht="11.25"/>
    <row r="14" spans="1:9" ht="18.75" customHeight="1">
      <c r="A14" s="255" t="s">
        <v>57</v>
      </c>
      <c r="B14" s="256"/>
      <c r="C14" s="256"/>
      <c r="D14" s="256"/>
      <c r="E14" s="256"/>
      <c r="F14" s="256"/>
      <c r="G14" s="256"/>
      <c r="H14" s="256"/>
      <c r="I14" s="257"/>
    </row>
    <row r="15" spans="1:9" ht="19.5" customHeight="1">
      <c r="A15" s="248" t="s">
        <v>58</v>
      </c>
      <c r="B15" s="249"/>
      <c r="C15" s="250" t="s">
        <v>59</v>
      </c>
      <c r="D15" s="251"/>
      <c r="E15" s="250" t="s">
        <v>60</v>
      </c>
      <c r="F15" s="252"/>
      <c r="G15" s="251"/>
      <c r="H15" s="250" t="s">
        <v>61</v>
      </c>
      <c r="I15" s="251"/>
    </row>
    <row r="16" spans="1:9" ht="19.5" customHeight="1">
      <c r="A16" s="241" t="s">
        <v>62</v>
      </c>
      <c r="B16" s="242"/>
      <c r="C16" s="243"/>
      <c r="D16" s="244"/>
      <c r="E16" s="245"/>
      <c r="F16" s="246"/>
      <c r="G16" s="247"/>
      <c r="H16" s="243"/>
      <c r="I16" s="244"/>
    </row>
    <row r="17" s="73" customFormat="1" ht="11.25"/>
    <row r="18" spans="1:9" ht="21" customHeight="1">
      <c r="A18" s="235" t="s">
        <v>63</v>
      </c>
      <c r="B18" s="236"/>
      <c r="C18" s="236"/>
      <c r="D18" s="236"/>
      <c r="E18" s="236"/>
      <c r="F18" s="236"/>
      <c r="G18" s="236"/>
      <c r="H18" s="236"/>
      <c r="I18" s="219"/>
    </row>
    <row r="19" spans="1:9" ht="12.75">
      <c r="A19" s="74"/>
      <c r="B19" s="75"/>
      <c r="C19" s="75"/>
      <c r="D19" s="75"/>
      <c r="E19" s="75"/>
      <c r="F19" s="75"/>
      <c r="G19" s="75"/>
      <c r="H19" s="75"/>
      <c r="I19" s="76"/>
    </row>
    <row r="20" spans="1:9" ht="16.5" customHeight="1">
      <c r="A20" s="221" t="s">
        <v>132</v>
      </c>
      <c r="B20" s="222"/>
      <c r="C20" s="239"/>
      <c r="D20" s="239"/>
      <c r="E20" s="239"/>
      <c r="F20" s="239"/>
      <c r="G20" s="239"/>
      <c r="H20" s="239"/>
      <c r="I20" s="239"/>
    </row>
    <row r="21" spans="1:9" ht="16.5" customHeight="1">
      <c r="A21" s="223" t="s">
        <v>136</v>
      </c>
      <c r="B21" s="224"/>
      <c r="C21" s="224"/>
      <c r="D21" s="224"/>
      <c r="E21" s="224"/>
      <c r="F21" s="224"/>
      <c r="G21" s="224"/>
      <c r="H21" s="224"/>
      <c r="I21" s="225"/>
    </row>
    <row r="22" spans="1:9" ht="16.5" customHeight="1">
      <c r="A22" s="223" t="s">
        <v>137</v>
      </c>
      <c r="B22" s="224"/>
      <c r="C22" s="224"/>
      <c r="D22" s="224"/>
      <c r="E22" s="224"/>
      <c r="F22" s="224"/>
      <c r="G22" s="224"/>
      <c r="H22" s="224"/>
      <c r="I22" s="225"/>
    </row>
    <row r="23" spans="1:9" ht="16.5" customHeight="1">
      <c r="A23" s="223" t="s">
        <v>138</v>
      </c>
      <c r="B23" s="224"/>
      <c r="C23" s="224"/>
      <c r="D23" s="224"/>
      <c r="E23" s="224"/>
      <c r="F23" s="224"/>
      <c r="G23" s="224"/>
      <c r="H23" s="224"/>
      <c r="I23" s="225"/>
    </row>
    <row r="24" spans="1:9" ht="6" customHeight="1">
      <c r="A24" s="226"/>
      <c r="B24" s="227"/>
      <c r="C24" s="227"/>
      <c r="D24" s="227"/>
      <c r="E24" s="227"/>
      <c r="F24" s="227"/>
      <c r="G24" s="227"/>
      <c r="H24" s="227"/>
      <c r="I24" s="228"/>
    </row>
    <row r="25" s="73" customFormat="1" ht="11.25"/>
    <row r="26" spans="1:9" ht="21" customHeight="1">
      <c r="A26" s="235" t="s">
        <v>64</v>
      </c>
      <c r="B26" s="236"/>
      <c r="C26" s="236" t="s">
        <v>64</v>
      </c>
      <c r="D26" s="236"/>
      <c r="E26" s="236"/>
      <c r="F26" s="236"/>
      <c r="G26" s="236"/>
      <c r="H26" s="236"/>
      <c r="I26" s="219"/>
    </row>
    <row r="27" spans="1:9" ht="16.5" customHeight="1">
      <c r="A27" s="269" t="s">
        <v>139</v>
      </c>
      <c r="B27" s="270"/>
      <c r="C27" s="240"/>
      <c r="D27" s="240"/>
      <c r="E27" s="240"/>
      <c r="F27" s="240"/>
      <c r="G27" s="267" t="s">
        <v>140</v>
      </c>
      <c r="H27" s="268"/>
      <c r="I27" s="229"/>
    </row>
    <row r="28" spans="1:9" ht="16.5" customHeight="1">
      <c r="A28" s="269" t="s">
        <v>141</v>
      </c>
      <c r="B28" s="270"/>
      <c r="C28" s="229"/>
      <c r="D28" s="230" t="s">
        <v>142</v>
      </c>
      <c r="E28" s="240"/>
      <c r="F28" s="240"/>
      <c r="G28" s="240"/>
      <c r="H28" s="240"/>
      <c r="I28" s="240"/>
    </row>
    <row r="29" spans="1:9" ht="16.5" customHeight="1">
      <c r="A29" s="269" t="s">
        <v>143</v>
      </c>
      <c r="B29" s="270"/>
      <c r="C29" s="240"/>
      <c r="D29" s="240"/>
      <c r="E29" s="240"/>
      <c r="F29" s="240"/>
      <c r="G29" s="240"/>
      <c r="H29" s="240"/>
      <c r="I29" s="240"/>
    </row>
    <row r="30" s="73" customFormat="1" ht="11.25"/>
    <row r="31" spans="1:9" ht="27" customHeight="1">
      <c r="A31" s="220" t="s">
        <v>65</v>
      </c>
      <c r="B31" s="216"/>
      <c r="C31" s="216"/>
      <c r="D31" s="216"/>
      <c r="E31" s="216"/>
      <c r="F31" s="216"/>
      <c r="G31" s="216"/>
      <c r="H31" s="216"/>
      <c r="I31" s="217"/>
    </row>
    <row r="32" spans="1:9" ht="20.25" customHeight="1">
      <c r="A32" s="218" t="s">
        <v>66</v>
      </c>
      <c r="B32" s="215"/>
      <c r="C32" s="215"/>
      <c r="D32" s="218" t="s">
        <v>67</v>
      </c>
      <c r="E32" s="237"/>
      <c r="F32" s="237"/>
      <c r="G32" s="238" t="s">
        <v>68</v>
      </c>
      <c r="H32" s="237"/>
      <c r="I32" s="237"/>
    </row>
    <row r="33" spans="1:9" ht="19.5" customHeight="1">
      <c r="A33" s="231" t="s">
        <v>69</v>
      </c>
      <c r="B33" s="232"/>
      <c r="C33" s="232"/>
      <c r="D33" s="233"/>
      <c r="E33" s="231" t="s">
        <v>158</v>
      </c>
      <c r="F33" s="234"/>
      <c r="G33" s="232"/>
      <c r="H33" s="232"/>
      <c r="I33" s="233"/>
    </row>
    <row r="34" s="73" customFormat="1" ht="11.25"/>
    <row r="35" spans="1:9" ht="15">
      <c r="A35" s="83" t="s">
        <v>70</v>
      </c>
      <c r="B35" s="75"/>
      <c r="C35" s="75"/>
      <c r="D35" s="75"/>
      <c r="E35" s="75"/>
      <c r="F35" s="75"/>
      <c r="G35" s="75"/>
      <c r="H35" s="75"/>
      <c r="I35" s="76"/>
    </row>
    <row r="36" spans="1:9" ht="12.75">
      <c r="A36" s="84"/>
      <c r="B36" s="78"/>
      <c r="C36" s="78"/>
      <c r="D36" s="78"/>
      <c r="E36" s="78"/>
      <c r="F36" s="78"/>
      <c r="G36" s="78"/>
      <c r="H36" s="78"/>
      <c r="I36" s="79"/>
    </row>
    <row r="37" spans="1:9" ht="18" customHeight="1">
      <c r="A37" s="77" t="s">
        <v>126</v>
      </c>
      <c r="B37" s="78"/>
      <c r="C37" s="78"/>
      <c r="D37" s="78"/>
      <c r="E37" s="78"/>
      <c r="F37" s="78"/>
      <c r="G37" s="78"/>
      <c r="H37" s="62">
        <f>'SCC e Contributo'!C47</f>
        <v>0</v>
      </c>
      <c r="I37" s="79" t="s">
        <v>6</v>
      </c>
    </row>
    <row r="38" spans="1:9" ht="18" customHeight="1">
      <c r="A38" s="77" t="s">
        <v>127</v>
      </c>
      <c r="B38" s="78"/>
      <c r="C38" s="78"/>
      <c r="D38" s="78"/>
      <c r="E38" s="78"/>
      <c r="F38" s="78"/>
      <c r="G38" s="78"/>
      <c r="H38" s="62">
        <f>'SCC e Contributo'!G47</f>
        <v>0</v>
      </c>
      <c r="I38" s="79" t="s">
        <v>6</v>
      </c>
    </row>
    <row r="39" spans="1:9" ht="18.75" customHeight="1">
      <c r="A39" s="80" t="s">
        <v>128</v>
      </c>
      <c r="B39" s="81"/>
      <c r="C39" s="81"/>
      <c r="D39" s="81"/>
      <c r="E39" s="81"/>
      <c r="F39" s="81"/>
      <c r="G39" s="81"/>
      <c r="H39" s="63">
        <f>'SCC e Contributo'!H47</f>
        <v>0</v>
      </c>
      <c r="I39" s="82" t="s">
        <v>6</v>
      </c>
    </row>
    <row r="40" s="73" customFormat="1" ht="11.25"/>
    <row r="41" spans="1:9" ht="30" customHeight="1">
      <c r="A41" s="220" t="s">
        <v>43</v>
      </c>
      <c r="B41" s="216"/>
      <c r="C41" s="216"/>
      <c r="D41" s="216"/>
      <c r="E41" s="216"/>
      <c r="F41" s="216"/>
      <c r="G41" s="216"/>
      <c r="H41" s="216"/>
      <c r="I41" s="217"/>
    </row>
    <row r="42" spans="1:9" ht="36" customHeight="1">
      <c r="A42" s="264" t="s">
        <v>44</v>
      </c>
      <c r="B42" s="265"/>
      <c r="C42" s="266"/>
      <c r="D42" s="264" t="s">
        <v>93</v>
      </c>
      <c r="E42" s="265"/>
      <c r="F42" s="266"/>
      <c r="G42" s="264" t="s">
        <v>92</v>
      </c>
      <c r="H42" s="265"/>
      <c r="I42" s="266"/>
    </row>
  </sheetData>
  <sheetProtection password="CCD2" sheet="1"/>
  <mergeCells count="30">
    <mergeCell ref="G27:H27"/>
    <mergeCell ref="A27:B27"/>
    <mergeCell ref="A28:B28"/>
    <mergeCell ref="A29:B29"/>
    <mergeCell ref="A41:I41"/>
    <mergeCell ref="A42:C42"/>
    <mergeCell ref="D42:F42"/>
    <mergeCell ref="G42:I42"/>
    <mergeCell ref="H1:I1"/>
    <mergeCell ref="A14:I14"/>
    <mergeCell ref="B10:I10"/>
    <mergeCell ref="B11:I11"/>
    <mergeCell ref="A15:B15"/>
    <mergeCell ref="C15:D15"/>
    <mergeCell ref="E15:G15"/>
    <mergeCell ref="H15:I15"/>
    <mergeCell ref="A16:B16"/>
    <mergeCell ref="C16:D16"/>
    <mergeCell ref="E16:G16"/>
    <mergeCell ref="H16:I16"/>
    <mergeCell ref="A18:I18"/>
    <mergeCell ref="A26:I26"/>
    <mergeCell ref="A31:I31"/>
    <mergeCell ref="A32:C32"/>
    <mergeCell ref="D32:F32"/>
    <mergeCell ref="G32:I32"/>
    <mergeCell ref="C20:I20"/>
    <mergeCell ref="C27:F27"/>
    <mergeCell ref="E28:I28"/>
    <mergeCell ref="C29:I29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CorelPhotoPaint.Image.6" shapeId="6471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E26" sqref="E26"/>
    </sheetView>
  </sheetViews>
  <sheetFormatPr defaultColWidth="9.140625" defaultRowHeight="12.75"/>
  <cols>
    <col min="1" max="1" width="10.140625" style="0" customWidth="1"/>
    <col min="3" max="3" width="9.57421875" style="0" customWidth="1"/>
    <col min="6" max="6" width="10.00390625" style="0" customWidth="1"/>
    <col min="9" max="9" width="10.57421875" style="0" customWidth="1"/>
  </cols>
  <sheetData>
    <row r="1" spans="1:9" ht="26.25" customHeight="1">
      <c r="A1" s="220" t="s">
        <v>45</v>
      </c>
      <c r="B1" s="216"/>
      <c r="C1" s="216"/>
      <c r="D1" s="216"/>
      <c r="E1" s="216"/>
      <c r="F1" s="216"/>
      <c r="G1" s="216"/>
      <c r="H1" s="216"/>
      <c r="I1" s="217"/>
    </row>
    <row r="2" spans="1:9" ht="12.75" customHeight="1">
      <c r="A2" s="64"/>
      <c r="B2" s="298" t="s">
        <v>94</v>
      </c>
      <c r="C2" s="282"/>
      <c r="D2" s="282"/>
      <c r="E2" s="282"/>
      <c r="F2" s="282"/>
      <c r="G2" s="282"/>
      <c r="H2" s="282"/>
      <c r="I2" s="283"/>
    </row>
    <row r="3" spans="1:9" ht="26.25" customHeight="1">
      <c r="A3" s="64"/>
      <c r="B3" s="302" t="s">
        <v>95</v>
      </c>
      <c r="C3" s="303"/>
      <c r="D3" s="303"/>
      <c r="E3" s="303"/>
      <c r="F3" s="303"/>
      <c r="G3" s="303"/>
      <c r="H3" s="303"/>
      <c r="I3" s="304"/>
    </row>
    <row r="4" spans="1:9" ht="12.75" customHeight="1">
      <c r="A4" s="64"/>
      <c r="B4" s="298" t="s">
        <v>96</v>
      </c>
      <c r="C4" s="282"/>
      <c r="D4" s="282"/>
      <c r="E4" s="282"/>
      <c r="F4" s="282"/>
      <c r="G4" s="282"/>
      <c r="H4" s="282"/>
      <c r="I4" s="283"/>
    </row>
    <row r="5" spans="1:9" ht="28.5" customHeight="1">
      <c r="A5" s="64"/>
      <c r="B5" s="299" t="s">
        <v>97</v>
      </c>
      <c r="C5" s="300"/>
      <c r="D5" s="300"/>
      <c r="E5" s="300"/>
      <c r="F5" s="300"/>
      <c r="G5" s="300"/>
      <c r="H5" s="300"/>
      <c r="I5" s="301"/>
    </row>
    <row r="6" spans="1:9" s="3" customFormat="1" ht="6.75" customHeight="1">
      <c r="A6" s="65"/>
      <c r="B6" s="65"/>
      <c r="C6" s="65"/>
      <c r="D6" s="65"/>
      <c r="E6" s="65"/>
      <c r="F6" s="65"/>
      <c r="G6" s="65"/>
      <c r="H6" s="65"/>
      <c r="I6" s="65"/>
    </row>
    <row r="7" spans="1:9" ht="13.5" customHeight="1">
      <c r="A7" s="220" t="s">
        <v>46</v>
      </c>
      <c r="B7" s="216"/>
      <c r="C7" s="216"/>
      <c r="D7" s="216"/>
      <c r="E7" s="216"/>
      <c r="F7" s="216"/>
      <c r="G7" s="216"/>
      <c r="H7" s="216"/>
      <c r="I7" s="217"/>
    </row>
    <row r="8" spans="1:9" ht="15.75" customHeight="1">
      <c r="A8" s="297" t="s">
        <v>98</v>
      </c>
      <c r="B8" s="282"/>
      <c r="C8" s="283"/>
      <c r="D8" s="297"/>
      <c r="E8" s="282"/>
      <c r="F8" s="282"/>
      <c r="G8" s="282"/>
      <c r="H8" s="282"/>
      <c r="I8" s="283"/>
    </row>
    <row r="9" spans="1:9" s="3" customFormat="1" ht="15" customHeight="1">
      <c r="A9" s="289" t="s">
        <v>47</v>
      </c>
      <c r="B9" s="290"/>
      <c r="C9" s="290"/>
      <c r="D9" s="290"/>
      <c r="E9" s="290"/>
      <c r="F9" s="290"/>
      <c r="G9" s="290"/>
      <c r="H9" s="290"/>
      <c r="I9" s="291"/>
    </row>
    <row r="10" spans="1:9" ht="16.5" customHeight="1">
      <c r="A10" s="293" t="s">
        <v>48</v>
      </c>
      <c r="B10" s="294"/>
      <c r="C10" s="294"/>
      <c r="D10" s="295"/>
      <c r="E10" s="296" t="s">
        <v>49</v>
      </c>
      <c r="F10" s="294"/>
      <c r="G10" s="294"/>
      <c r="H10" s="294"/>
      <c r="I10" s="295"/>
    </row>
    <row r="11" spans="1:9" ht="15.75" customHeight="1">
      <c r="A11" s="271" t="s">
        <v>48</v>
      </c>
      <c r="B11" s="284"/>
      <c r="C11" s="284"/>
      <c r="D11" s="285"/>
      <c r="E11" s="277" t="s">
        <v>49</v>
      </c>
      <c r="F11" s="284"/>
      <c r="G11" s="284"/>
      <c r="H11" s="284"/>
      <c r="I11" s="285"/>
    </row>
    <row r="12" spans="1:9" ht="17.25" customHeight="1">
      <c r="A12" s="293" t="s">
        <v>99</v>
      </c>
      <c r="B12" s="294"/>
      <c r="C12" s="294"/>
      <c r="D12" s="295"/>
      <c r="E12" s="296" t="s">
        <v>49</v>
      </c>
      <c r="F12" s="294"/>
      <c r="G12" s="294"/>
      <c r="H12" s="294"/>
      <c r="I12" s="295"/>
    </row>
    <row r="13" spans="1:9" ht="17.25" customHeight="1">
      <c r="A13" s="271" t="s">
        <v>99</v>
      </c>
      <c r="B13" s="284"/>
      <c r="C13" s="284"/>
      <c r="D13" s="285"/>
      <c r="E13" s="277" t="s">
        <v>49</v>
      </c>
      <c r="F13" s="284"/>
      <c r="G13" s="284"/>
      <c r="H13" s="284"/>
      <c r="I13" s="285"/>
    </row>
    <row r="14" spans="1:9" s="3" customFormat="1" ht="6.75" customHeight="1">
      <c r="A14" s="65"/>
      <c r="B14" s="65"/>
      <c r="C14" s="65"/>
      <c r="D14" s="65"/>
      <c r="E14" s="65"/>
      <c r="F14" s="65"/>
      <c r="G14" s="65"/>
      <c r="H14" s="65"/>
      <c r="I14" s="65"/>
    </row>
    <row r="15" spans="1:9" ht="15" customHeight="1">
      <c r="A15" s="289" t="s">
        <v>50</v>
      </c>
      <c r="B15" s="290"/>
      <c r="C15" s="290"/>
      <c r="D15" s="290"/>
      <c r="E15" s="290"/>
      <c r="F15" s="290"/>
      <c r="G15" s="290"/>
      <c r="H15" s="290"/>
      <c r="I15" s="291"/>
    </row>
    <row r="16" spans="1:9" ht="15" customHeight="1">
      <c r="A16" s="281" t="s">
        <v>98</v>
      </c>
      <c r="B16" s="282"/>
      <c r="C16" s="282"/>
      <c r="D16" s="283"/>
      <c r="E16" s="292"/>
      <c r="F16" s="284"/>
      <c r="G16" s="284"/>
      <c r="H16" s="284"/>
      <c r="I16" s="285"/>
    </row>
    <row r="17" spans="1:9" ht="15.75" customHeight="1">
      <c r="A17" s="281" t="s">
        <v>100</v>
      </c>
      <c r="B17" s="282"/>
      <c r="C17" s="282"/>
      <c r="D17" s="283"/>
      <c r="E17" s="277" t="s">
        <v>49</v>
      </c>
      <c r="F17" s="284"/>
      <c r="G17" s="284"/>
      <c r="H17" s="284"/>
      <c r="I17" s="285"/>
    </row>
    <row r="18" spans="1:9" s="3" customFormat="1" ht="6.75" customHeight="1">
      <c r="A18" s="66"/>
      <c r="B18" s="67"/>
      <c r="C18" s="67"/>
      <c r="D18" s="67"/>
      <c r="E18" s="67"/>
      <c r="F18" s="67"/>
      <c r="G18" s="67"/>
      <c r="H18" s="67"/>
      <c r="I18" s="68"/>
    </row>
    <row r="19" spans="1:9" ht="14.25" customHeight="1">
      <c r="A19" s="286" t="s">
        <v>51</v>
      </c>
      <c r="B19" s="287"/>
      <c r="C19" s="287"/>
      <c r="D19" s="287"/>
      <c r="E19" s="286" t="s">
        <v>101</v>
      </c>
      <c r="F19" s="287"/>
      <c r="G19" s="287"/>
      <c r="H19" s="287"/>
      <c r="I19" s="288"/>
    </row>
    <row r="20" spans="1:9" ht="15.75">
      <c r="A20" s="278"/>
      <c r="B20" s="279"/>
      <c r="C20" s="279"/>
      <c r="D20" s="280"/>
      <c r="E20" s="278"/>
      <c r="F20" s="279"/>
      <c r="G20" s="279"/>
      <c r="H20" s="279"/>
      <c r="I20" s="280"/>
    </row>
    <row r="21" spans="1:9" s="3" customFormat="1" ht="6.75" customHeight="1">
      <c r="A21" s="65"/>
      <c r="B21" s="65"/>
      <c r="C21" s="65"/>
      <c r="D21" s="65"/>
      <c r="E21" s="65"/>
      <c r="F21" s="65"/>
      <c r="G21" s="65"/>
      <c r="H21" s="65"/>
      <c r="I21" s="65"/>
    </row>
    <row r="22" spans="1:9" ht="15.75" customHeight="1">
      <c r="A22" s="220" t="s">
        <v>52</v>
      </c>
      <c r="B22" s="216"/>
      <c r="C22" s="216"/>
      <c r="D22" s="216"/>
      <c r="E22" s="216"/>
      <c r="F22" s="216"/>
      <c r="G22" s="216"/>
      <c r="H22" s="216"/>
      <c r="I22" s="217"/>
    </row>
    <row r="23" spans="1:9" ht="15.75" customHeight="1">
      <c r="A23" s="271" t="s">
        <v>53</v>
      </c>
      <c r="B23" s="272"/>
      <c r="C23" s="272"/>
      <c r="D23" s="273"/>
      <c r="E23" s="277" t="s">
        <v>54</v>
      </c>
      <c r="F23" s="272"/>
      <c r="G23" s="272"/>
      <c r="H23" s="272"/>
      <c r="I23" s="273"/>
    </row>
    <row r="24" spans="1:9" ht="16.5" customHeight="1">
      <c r="A24" s="271" t="s">
        <v>102</v>
      </c>
      <c r="B24" s="272"/>
      <c r="C24" s="272"/>
      <c r="D24" s="273"/>
      <c r="E24" s="277" t="s">
        <v>54</v>
      </c>
      <c r="F24" s="272"/>
      <c r="G24" s="272"/>
      <c r="H24" s="272"/>
      <c r="I24" s="273"/>
    </row>
    <row r="25" spans="1:9" ht="16.5" customHeight="1">
      <c r="A25" s="271" t="s">
        <v>144</v>
      </c>
      <c r="B25" s="272"/>
      <c r="C25" s="272"/>
      <c r="D25" s="273"/>
      <c r="E25" s="274">
        <v>0</v>
      </c>
      <c r="F25" s="275"/>
      <c r="G25" s="275"/>
      <c r="H25" s="275"/>
      <c r="I25" s="276"/>
    </row>
    <row r="26" spans="1:9" s="3" customFormat="1" ht="6.75" customHeight="1">
      <c r="A26" s="65"/>
      <c r="B26" s="65"/>
      <c r="C26" s="65"/>
      <c r="D26" s="65"/>
      <c r="E26" s="65"/>
      <c r="F26" s="65"/>
      <c r="G26" s="65"/>
      <c r="H26" s="65"/>
      <c r="I26" s="65"/>
    </row>
    <row r="27" spans="1:9" ht="28.5" customHeight="1">
      <c r="A27" s="220" t="s">
        <v>148</v>
      </c>
      <c r="B27" s="216"/>
      <c r="C27" s="216"/>
      <c r="D27" s="216"/>
      <c r="E27" s="216"/>
      <c r="F27" s="216"/>
      <c r="G27" s="216"/>
      <c r="H27" s="216"/>
      <c r="I27" s="217"/>
    </row>
    <row r="28" spans="1:9" ht="12.75">
      <c r="A28" s="305" t="s">
        <v>156</v>
      </c>
      <c r="B28" s="306"/>
      <c r="C28" s="306"/>
      <c r="D28" s="306"/>
      <c r="E28" s="306"/>
      <c r="F28" s="306"/>
      <c r="G28" s="306"/>
      <c r="H28" s="306"/>
      <c r="I28" s="307"/>
    </row>
    <row r="29" spans="1:9" ht="12.75">
      <c r="A29" s="308" t="s">
        <v>145</v>
      </c>
      <c r="B29" s="256"/>
      <c r="C29" s="256"/>
      <c r="D29" s="256"/>
      <c r="E29" s="256"/>
      <c r="F29" s="256"/>
      <c r="G29" s="256"/>
      <c r="H29" s="256"/>
      <c r="I29" s="257"/>
    </row>
    <row r="30" spans="1:9" ht="30" customHeight="1">
      <c r="A30" s="309" t="s">
        <v>41</v>
      </c>
      <c r="B30" s="310"/>
      <c r="C30" s="311"/>
      <c r="D30" s="309" t="s">
        <v>103</v>
      </c>
      <c r="E30" s="310"/>
      <c r="F30" s="311"/>
      <c r="G30" s="309" t="s">
        <v>104</v>
      </c>
      <c r="H30" s="310"/>
      <c r="I30" s="311"/>
    </row>
    <row r="31" spans="1:9" ht="22.5" customHeight="1">
      <c r="A31" s="312" t="s">
        <v>105</v>
      </c>
      <c r="B31" s="313"/>
      <c r="C31" s="314"/>
      <c r="D31" s="315"/>
      <c r="E31" s="316"/>
      <c r="F31" s="317"/>
      <c r="G31" s="315"/>
      <c r="H31" s="316"/>
      <c r="I31" s="317"/>
    </row>
    <row r="32" spans="1:9" ht="24.75" customHeight="1">
      <c r="A32" s="318" t="s">
        <v>106</v>
      </c>
      <c r="B32" s="319"/>
      <c r="C32" s="320"/>
      <c r="D32" s="315"/>
      <c r="E32" s="316"/>
      <c r="F32" s="317"/>
      <c r="G32" s="315"/>
      <c r="H32" s="316"/>
      <c r="I32" s="317"/>
    </row>
    <row r="33" spans="1:9" ht="24" customHeight="1">
      <c r="A33" s="312" t="s">
        <v>154</v>
      </c>
      <c r="B33" s="313"/>
      <c r="C33" s="314"/>
      <c r="D33" s="315"/>
      <c r="E33" s="316"/>
      <c r="F33" s="317"/>
      <c r="G33" s="315"/>
      <c r="H33" s="316"/>
      <c r="I33" s="317"/>
    </row>
    <row r="34" spans="1:9" ht="56.25" customHeight="1">
      <c r="A34" s="312" t="s">
        <v>107</v>
      </c>
      <c r="B34" s="313"/>
      <c r="C34" s="314"/>
      <c r="D34" s="315"/>
      <c r="E34" s="316"/>
      <c r="F34" s="317"/>
      <c r="G34" s="315"/>
      <c r="H34" s="316"/>
      <c r="I34" s="317"/>
    </row>
    <row r="35" spans="1:9" ht="15">
      <c r="A35" s="315" t="s">
        <v>42</v>
      </c>
      <c r="B35" s="316"/>
      <c r="C35" s="317"/>
      <c r="D35" s="315"/>
      <c r="E35" s="316"/>
      <c r="F35" s="317"/>
      <c r="G35" s="315"/>
      <c r="H35" s="316"/>
      <c r="I35" s="317"/>
    </row>
    <row r="36" spans="1:9" ht="8.25" customHeight="1">
      <c r="A36" s="69"/>
      <c r="B36" s="69"/>
      <c r="C36" s="69"/>
      <c r="D36" s="69"/>
      <c r="E36" s="69"/>
      <c r="F36" s="69"/>
      <c r="G36" s="69"/>
      <c r="H36" s="69"/>
      <c r="I36" s="69"/>
    </row>
    <row r="37" spans="1:9" ht="11.25" customHeight="1">
      <c r="A37" s="321" t="s">
        <v>146</v>
      </c>
      <c r="B37" s="322"/>
      <c r="C37" s="322"/>
      <c r="D37" s="322"/>
      <c r="E37" s="322"/>
      <c r="F37" s="322"/>
      <c r="G37" s="322"/>
      <c r="H37" s="322"/>
      <c r="I37" s="322"/>
    </row>
    <row r="38" spans="1:9" ht="45" customHeight="1">
      <c r="A38" s="321" t="s">
        <v>155</v>
      </c>
      <c r="B38" s="322"/>
      <c r="C38" s="322"/>
      <c r="D38" s="322"/>
      <c r="E38" s="322"/>
      <c r="F38" s="322"/>
      <c r="G38" s="322"/>
      <c r="H38" s="322"/>
      <c r="I38" s="322"/>
    </row>
    <row r="39" spans="1:9" ht="24" customHeight="1">
      <c r="A39" s="321" t="s">
        <v>147</v>
      </c>
      <c r="B39" s="322"/>
      <c r="C39" s="322"/>
      <c r="D39" s="322"/>
      <c r="E39" s="322"/>
      <c r="F39" s="322"/>
      <c r="G39" s="322"/>
      <c r="H39" s="322"/>
      <c r="I39" s="322"/>
    </row>
  </sheetData>
  <mergeCells count="57">
    <mergeCell ref="A39:I39"/>
    <mergeCell ref="A37:I37"/>
    <mergeCell ref="A35:C35"/>
    <mergeCell ref="D35:F35"/>
    <mergeCell ref="G35:I35"/>
    <mergeCell ref="A38:I38"/>
    <mergeCell ref="A33:C33"/>
    <mergeCell ref="D33:F33"/>
    <mergeCell ref="G33:I33"/>
    <mergeCell ref="A34:C34"/>
    <mergeCell ref="D34:F34"/>
    <mergeCell ref="G34:I34"/>
    <mergeCell ref="A31:C31"/>
    <mergeCell ref="D31:F31"/>
    <mergeCell ref="G31:I31"/>
    <mergeCell ref="A32:C32"/>
    <mergeCell ref="D32:F32"/>
    <mergeCell ref="G32:I32"/>
    <mergeCell ref="A27:I27"/>
    <mergeCell ref="A28:I28"/>
    <mergeCell ref="A29:I29"/>
    <mergeCell ref="A30:C30"/>
    <mergeCell ref="D30:F30"/>
    <mergeCell ref="G30:I30"/>
    <mergeCell ref="B4:I4"/>
    <mergeCell ref="B5:I5"/>
    <mergeCell ref="A1:I1"/>
    <mergeCell ref="B2:I2"/>
    <mergeCell ref="B3:I3"/>
    <mergeCell ref="A7:I7"/>
    <mergeCell ref="A8:C8"/>
    <mergeCell ref="D8:I8"/>
    <mergeCell ref="A9:I9"/>
    <mergeCell ref="A10:D10"/>
    <mergeCell ref="E10:I10"/>
    <mergeCell ref="A11:D11"/>
    <mergeCell ref="E11:I11"/>
    <mergeCell ref="A15:I15"/>
    <mergeCell ref="A16:D16"/>
    <mergeCell ref="E16:I16"/>
    <mergeCell ref="A12:D12"/>
    <mergeCell ref="E12:I12"/>
    <mergeCell ref="A13:D13"/>
    <mergeCell ref="E13:I13"/>
    <mergeCell ref="A17:D17"/>
    <mergeCell ref="E17:I17"/>
    <mergeCell ref="A19:D19"/>
    <mergeCell ref="E19:I19"/>
    <mergeCell ref="A20:D20"/>
    <mergeCell ref="E20:I20"/>
    <mergeCell ref="A22:I22"/>
    <mergeCell ref="A23:D23"/>
    <mergeCell ref="E23:I23"/>
    <mergeCell ref="A25:D25"/>
    <mergeCell ref="E25:I25"/>
    <mergeCell ref="A24:D24"/>
    <mergeCell ref="E24:I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0" sqref="A10"/>
    </sheetView>
  </sheetViews>
  <sheetFormatPr defaultColWidth="9.140625" defaultRowHeight="12.75"/>
  <cols>
    <col min="9" max="9" width="13.7109375" style="0" customWidth="1"/>
  </cols>
  <sheetData>
    <row r="1" spans="1:9" ht="15.75">
      <c r="A1" s="323" t="s">
        <v>36</v>
      </c>
      <c r="B1" s="324"/>
      <c r="C1" s="324"/>
      <c r="D1" s="324"/>
      <c r="E1" s="324"/>
      <c r="F1" s="324"/>
      <c r="G1" s="324"/>
      <c r="H1" s="324"/>
      <c r="I1" s="325"/>
    </row>
    <row r="2" spans="1:9" ht="61.5" customHeight="1">
      <c r="A2" s="326" t="s">
        <v>108</v>
      </c>
      <c r="B2" s="327"/>
      <c r="C2" s="327"/>
      <c r="D2" s="327"/>
      <c r="E2" s="327"/>
      <c r="F2" s="327"/>
      <c r="G2" s="327"/>
      <c r="H2" s="327"/>
      <c r="I2" s="328"/>
    </row>
    <row r="3" spans="1:9" ht="12.75">
      <c r="A3" s="14"/>
      <c r="B3" s="1"/>
      <c r="C3" s="1"/>
      <c r="D3" s="1"/>
      <c r="E3" s="1"/>
      <c r="F3" s="1"/>
      <c r="G3" s="1"/>
      <c r="H3" s="1"/>
      <c r="I3" s="15"/>
    </row>
    <row r="4" spans="1:9" ht="12.75">
      <c r="A4" s="14"/>
      <c r="B4" s="1"/>
      <c r="C4" s="1"/>
      <c r="D4" s="1"/>
      <c r="E4" s="1"/>
      <c r="F4" s="1"/>
      <c r="G4" s="1"/>
      <c r="H4" s="1"/>
      <c r="I4" s="15"/>
    </row>
    <row r="5" spans="1:9" ht="12.75">
      <c r="A5" s="16" t="s">
        <v>37</v>
      </c>
      <c r="B5" s="1"/>
      <c r="C5" s="1"/>
      <c r="D5" s="1"/>
      <c r="E5" s="1"/>
      <c r="F5" s="1"/>
      <c r="G5" s="1"/>
      <c r="H5" s="1"/>
      <c r="I5" s="15"/>
    </row>
    <row r="6" spans="1:9" ht="12.75">
      <c r="A6" s="17" t="s">
        <v>38</v>
      </c>
      <c r="B6" s="18"/>
      <c r="C6" s="18"/>
      <c r="D6" s="18"/>
      <c r="E6" s="18"/>
      <c r="F6" s="18"/>
      <c r="G6" s="18"/>
      <c r="H6" s="18"/>
      <c r="I6" s="19"/>
    </row>
    <row r="7" ht="21.75" customHeight="1"/>
    <row r="8" spans="1:9" ht="15.75">
      <c r="A8" s="323" t="s">
        <v>39</v>
      </c>
      <c r="B8" s="324"/>
      <c r="C8" s="324"/>
      <c r="D8" s="324"/>
      <c r="E8" s="324"/>
      <c r="F8" s="324"/>
      <c r="G8" s="324"/>
      <c r="H8" s="324"/>
      <c r="I8" s="325"/>
    </row>
    <row r="9" spans="1:9" ht="96.75" customHeight="1">
      <c r="A9" s="326" t="s">
        <v>157</v>
      </c>
      <c r="B9" s="327"/>
      <c r="C9" s="327"/>
      <c r="D9" s="327"/>
      <c r="E9" s="327"/>
      <c r="F9" s="327"/>
      <c r="G9" s="327"/>
      <c r="H9" s="327"/>
      <c r="I9" s="328"/>
    </row>
    <row r="10" spans="1:9" ht="12.75">
      <c r="A10" s="14"/>
      <c r="B10" s="1"/>
      <c r="C10" s="1"/>
      <c r="D10" s="1"/>
      <c r="E10" s="1"/>
      <c r="F10" s="1"/>
      <c r="G10" s="1"/>
      <c r="H10" s="1"/>
      <c r="I10" s="15"/>
    </row>
    <row r="11" spans="1:9" ht="12.75">
      <c r="A11" s="14"/>
      <c r="B11" s="1"/>
      <c r="C11" s="1"/>
      <c r="D11" s="1"/>
      <c r="E11" s="1"/>
      <c r="F11" s="1"/>
      <c r="G11" s="1"/>
      <c r="H11" s="1"/>
      <c r="I11" s="15"/>
    </row>
    <row r="12" spans="1:9" ht="12.75">
      <c r="A12" s="16" t="s">
        <v>37</v>
      </c>
      <c r="B12" s="1"/>
      <c r="C12" s="1"/>
      <c r="D12" s="1"/>
      <c r="E12" s="1"/>
      <c r="F12" s="1"/>
      <c r="G12" s="1"/>
      <c r="H12" s="1"/>
      <c r="I12" s="15"/>
    </row>
    <row r="13" spans="1:9" ht="12.75">
      <c r="A13" s="17" t="s">
        <v>38</v>
      </c>
      <c r="B13" s="18"/>
      <c r="C13" s="18"/>
      <c r="D13" s="18"/>
      <c r="E13" s="18"/>
      <c r="F13" s="18"/>
      <c r="G13" s="18"/>
      <c r="H13" s="18"/>
      <c r="I13" s="19"/>
    </row>
    <row r="14" ht="21.75" customHeight="1"/>
    <row r="15" spans="1:9" ht="15.75">
      <c r="A15" s="323" t="s">
        <v>40</v>
      </c>
      <c r="B15" s="324"/>
      <c r="C15" s="324"/>
      <c r="D15" s="324"/>
      <c r="E15" s="324"/>
      <c r="F15" s="324"/>
      <c r="G15" s="324"/>
      <c r="H15" s="324"/>
      <c r="I15" s="325"/>
    </row>
    <row r="16" spans="1:9" ht="75.75" customHeight="1">
      <c r="A16" s="326" t="s">
        <v>109</v>
      </c>
      <c r="B16" s="327"/>
      <c r="C16" s="327"/>
      <c r="D16" s="327"/>
      <c r="E16" s="327"/>
      <c r="F16" s="327"/>
      <c r="G16" s="327"/>
      <c r="H16" s="327"/>
      <c r="I16" s="328"/>
    </row>
    <row r="17" spans="1:9" ht="12.75">
      <c r="A17" s="14"/>
      <c r="B17" s="1"/>
      <c r="C17" s="1"/>
      <c r="D17" s="1"/>
      <c r="E17" s="1"/>
      <c r="F17" s="1"/>
      <c r="G17" s="1"/>
      <c r="H17" s="1"/>
      <c r="I17" s="15"/>
    </row>
    <row r="18" spans="1:9" ht="12.75">
      <c r="A18" s="14"/>
      <c r="B18" s="1"/>
      <c r="C18" s="1"/>
      <c r="D18" s="1"/>
      <c r="E18" s="1"/>
      <c r="F18" s="1"/>
      <c r="G18" s="1"/>
      <c r="H18" s="1"/>
      <c r="I18" s="15"/>
    </row>
    <row r="19" spans="1:9" ht="12.75">
      <c r="A19" s="16" t="s">
        <v>37</v>
      </c>
      <c r="B19" s="1"/>
      <c r="C19" s="1"/>
      <c r="D19" s="1"/>
      <c r="E19" s="1"/>
      <c r="F19" s="1"/>
      <c r="G19" s="1"/>
      <c r="H19" s="1"/>
      <c r="I19" s="15"/>
    </row>
    <row r="20" spans="1:9" ht="12.75">
      <c r="A20" s="17" t="s">
        <v>38</v>
      </c>
      <c r="B20" s="18"/>
      <c r="C20" s="18"/>
      <c r="D20" s="18"/>
      <c r="E20" s="18"/>
      <c r="F20" s="18"/>
      <c r="G20" s="18"/>
      <c r="H20" s="18"/>
      <c r="I20" s="19"/>
    </row>
    <row r="23" ht="12.75">
      <c r="A23" s="2" t="s">
        <v>110</v>
      </c>
    </row>
  </sheetData>
  <mergeCells count="6">
    <mergeCell ref="A15:I15"/>
    <mergeCell ref="A16:I16"/>
    <mergeCell ref="A1:I1"/>
    <mergeCell ref="A2:I2"/>
    <mergeCell ref="A8:I8"/>
    <mergeCell ref="A9:I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88"/>
  <sheetViews>
    <sheetView zoomScale="50" zoomScaleNormal="50" zoomScalePageLayoutView="0" workbookViewId="0" topLeftCell="A1">
      <selection activeCell="M27" sqref="M27"/>
    </sheetView>
  </sheetViews>
  <sheetFormatPr defaultColWidth="9.140625" defaultRowHeight="12.75"/>
  <cols>
    <col min="1" max="1" width="8.140625" style="69" customWidth="1"/>
    <col min="2" max="2" width="7.28125" style="69" customWidth="1"/>
    <col min="3" max="3" width="7.421875" style="69" customWidth="1"/>
    <col min="4" max="4" width="7.7109375" style="69" customWidth="1"/>
    <col min="5" max="5" width="7.8515625" style="69" customWidth="1"/>
    <col min="6" max="6" width="12.7109375" style="69" customWidth="1"/>
    <col min="7" max="7" width="12.8515625" style="69" customWidth="1"/>
    <col min="8" max="8" width="12.7109375" style="69" customWidth="1"/>
    <col min="9" max="9" width="12.8515625" style="69" customWidth="1"/>
    <col min="10" max="10" width="12.7109375" style="69" customWidth="1"/>
    <col min="11" max="13" width="12.8515625" style="69" customWidth="1"/>
    <col min="14" max="14" width="12.7109375" style="69" customWidth="1"/>
    <col min="15" max="16" width="12.8515625" style="69" customWidth="1"/>
    <col min="17" max="17" width="13.00390625" style="69" customWidth="1"/>
    <col min="18" max="18" width="17.28125" style="69" customWidth="1"/>
    <col min="19" max="19" width="14.421875" style="69" customWidth="1"/>
    <col min="20" max="20" width="9.140625" style="69" customWidth="1"/>
    <col min="21" max="21" width="9.8515625" style="69" bestFit="1" customWidth="1"/>
    <col min="22" max="16384" width="9.140625" style="69" customWidth="1"/>
  </cols>
  <sheetData>
    <row r="1" spans="1:19" ht="27" customHeight="1">
      <c r="A1" s="329" t="s">
        <v>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</row>
    <row r="2" spans="1:19" ht="27.7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21" ht="12.75">
      <c r="A3" s="89"/>
      <c r="B3" s="90"/>
      <c r="C3" s="90"/>
      <c r="D3" s="90"/>
      <c r="E3" s="90"/>
      <c r="F3" s="90"/>
      <c r="G3" s="90"/>
      <c r="H3" s="90"/>
      <c r="I3" s="90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1" ht="13.5" thickBot="1">
      <c r="A4" s="89"/>
      <c r="B4" s="90"/>
      <c r="C4" s="90"/>
      <c r="D4" s="90"/>
      <c r="E4" s="90"/>
      <c r="F4" s="90"/>
      <c r="G4" s="90"/>
      <c r="H4" s="90"/>
      <c r="I4" s="90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1:21" ht="30" customHeight="1">
      <c r="A5" s="372" t="s">
        <v>16</v>
      </c>
      <c r="B5" s="339"/>
      <c r="C5" s="339"/>
      <c r="D5" s="339"/>
      <c r="E5" s="339"/>
      <c r="F5" s="339">
        <f>Foglio1!C20</f>
        <v>0</v>
      </c>
      <c r="G5" s="339"/>
      <c r="H5" s="339"/>
      <c r="I5" s="339"/>
      <c r="J5" s="339"/>
      <c r="K5" s="339"/>
      <c r="L5" s="339"/>
      <c r="M5" s="339"/>
      <c r="N5" s="340"/>
      <c r="O5" s="373" t="s">
        <v>133</v>
      </c>
      <c r="P5" s="374"/>
      <c r="Q5" s="374"/>
      <c r="R5" s="341">
        <f>Foglio1!C27</f>
        <v>0</v>
      </c>
      <c r="S5" s="342"/>
      <c r="T5" s="92"/>
      <c r="U5" s="93"/>
    </row>
    <row r="6" spans="1:21" ht="30" customHeight="1" thickBot="1">
      <c r="A6" s="343" t="s">
        <v>122</v>
      </c>
      <c r="B6" s="344"/>
      <c r="C6" s="344">
        <f>Foglio1!E28</f>
        <v>0</v>
      </c>
      <c r="D6" s="344"/>
      <c r="E6" s="344"/>
      <c r="F6" s="344"/>
      <c r="G6" s="344"/>
      <c r="H6" s="344"/>
      <c r="I6" s="345"/>
      <c r="J6" s="346" t="s">
        <v>14</v>
      </c>
      <c r="K6" s="347"/>
      <c r="L6" s="70">
        <f>Foglio1!C28</f>
        <v>0</v>
      </c>
      <c r="M6" s="375" t="s">
        <v>123</v>
      </c>
      <c r="N6" s="344"/>
      <c r="O6" s="344">
        <f>Foglio1!C29</f>
        <v>0</v>
      </c>
      <c r="P6" s="344"/>
      <c r="Q6" s="344"/>
      <c r="R6" s="376"/>
      <c r="S6" s="377"/>
      <c r="T6" s="94"/>
      <c r="U6" s="94"/>
    </row>
    <row r="7" spans="1:21" s="95" customFormat="1" ht="12.7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ht="13.5" thickBot="1"/>
    <row r="9" spans="1:19" ht="24.75" customHeight="1">
      <c r="A9" s="331" t="s">
        <v>2</v>
      </c>
      <c r="B9" s="334" t="s">
        <v>1</v>
      </c>
      <c r="C9" s="334" t="s">
        <v>21</v>
      </c>
      <c r="D9" s="334" t="s">
        <v>22</v>
      </c>
      <c r="E9" s="361" t="s">
        <v>23</v>
      </c>
      <c r="F9" s="354" t="s">
        <v>24</v>
      </c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6"/>
    </row>
    <row r="10" spans="1:19" ht="17.25" customHeight="1" thickBot="1">
      <c r="A10" s="332"/>
      <c r="B10" s="335"/>
      <c r="C10" s="335"/>
      <c r="D10" s="335"/>
      <c r="E10" s="362"/>
      <c r="F10" s="357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360"/>
    </row>
    <row r="11" spans="1:19" ht="36" customHeight="1" thickBot="1">
      <c r="A11" s="332"/>
      <c r="B11" s="335"/>
      <c r="C11" s="335"/>
      <c r="D11" s="335"/>
      <c r="E11" s="362"/>
      <c r="F11" s="364" t="s">
        <v>25</v>
      </c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37" t="s">
        <v>34</v>
      </c>
      <c r="S11" s="96" t="s">
        <v>10</v>
      </c>
    </row>
    <row r="12" spans="1:19" ht="66" customHeight="1" thickBot="1">
      <c r="A12" s="333"/>
      <c r="B12" s="336"/>
      <c r="C12" s="336"/>
      <c r="D12" s="336"/>
      <c r="E12" s="363"/>
      <c r="F12" s="97" t="s">
        <v>26</v>
      </c>
      <c r="G12" s="98" t="s">
        <v>27</v>
      </c>
      <c r="H12" s="99" t="s">
        <v>28</v>
      </c>
      <c r="I12" s="99" t="s">
        <v>29</v>
      </c>
      <c r="J12" s="99" t="s">
        <v>30</v>
      </c>
      <c r="K12" s="99" t="s">
        <v>31</v>
      </c>
      <c r="L12" s="99" t="s">
        <v>32</v>
      </c>
      <c r="M12" s="99" t="s">
        <v>32</v>
      </c>
      <c r="N12" s="99" t="s">
        <v>33</v>
      </c>
      <c r="O12" s="99" t="s">
        <v>33</v>
      </c>
      <c r="P12" s="99" t="s">
        <v>33</v>
      </c>
      <c r="Q12" s="100" t="s">
        <v>31</v>
      </c>
      <c r="R12" s="338"/>
      <c r="S12" s="101" t="s">
        <v>11</v>
      </c>
    </row>
    <row r="13" spans="1:19" s="73" customFormat="1" ht="11.25">
      <c r="A13" s="102">
        <v>1</v>
      </c>
      <c r="B13" s="103">
        <v>2</v>
      </c>
      <c r="C13" s="103">
        <v>3</v>
      </c>
      <c r="D13" s="103">
        <v>4</v>
      </c>
      <c r="E13" s="103">
        <v>5</v>
      </c>
      <c r="F13" s="104">
        <v>6</v>
      </c>
      <c r="G13" s="104">
        <v>7</v>
      </c>
      <c r="H13" s="105">
        <v>8</v>
      </c>
      <c r="I13" s="105">
        <v>9</v>
      </c>
      <c r="J13" s="105">
        <v>10</v>
      </c>
      <c r="K13" s="105">
        <v>11</v>
      </c>
      <c r="L13" s="105">
        <v>12</v>
      </c>
      <c r="M13" s="105">
        <v>13</v>
      </c>
      <c r="N13" s="105">
        <v>14</v>
      </c>
      <c r="O13" s="105">
        <v>15</v>
      </c>
      <c r="P13" s="105">
        <v>16</v>
      </c>
      <c r="Q13" s="105">
        <v>17</v>
      </c>
      <c r="R13" s="106">
        <v>18</v>
      </c>
      <c r="S13" s="107">
        <v>19</v>
      </c>
    </row>
    <row r="14" spans="1:19" s="110" customFormat="1" ht="13.5" thickBot="1">
      <c r="A14" s="108" t="s">
        <v>8</v>
      </c>
      <c r="B14" s="369"/>
      <c r="C14" s="370"/>
      <c r="D14" s="370"/>
      <c r="E14" s="371"/>
      <c r="F14" s="366" t="s">
        <v>6</v>
      </c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8"/>
      <c r="S14" s="109"/>
    </row>
    <row r="15" spans="1:19" ht="15.75">
      <c r="A15" s="4"/>
      <c r="B15" s="5"/>
      <c r="C15" s="5"/>
      <c r="D15" s="5"/>
      <c r="E15" s="6"/>
      <c r="F15" s="38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44">
        <v>0</v>
      </c>
      <c r="R15" s="111">
        <f>IF(S15=$S$11,IF(SUM(F15:Q15)&lt;=95,SUM(F15:Q15),"&gt; 95,01 mq."),SUM(F15:Q15))</f>
        <v>0</v>
      </c>
      <c r="S15" s="59"/>
    </row>
    <row r="16" spans="1:19" ht="15.75">
      <c r="A16" s="7"/>
      <c r="B16" s="8"/>
      <c r="C16" s="8"/>
      <c r="D16" s="8"/>
      <c r="E16" s="9"/>
      <c r="F16" s="4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57">
        <v>0</v>
      </c>
      <c r="R16" s="112">
        <f aca="true" t="shared" si="0" ref="R16:R44">IF(S16=$S$11,IF(SUM(F16:Q16)&lt;=95,SUM(F16:Q16),"&gt; 95,01 mq."),SUM(F16:Q16))</f>
        <v>0</v>
      </c>
      <c r="S16" s="60"/>
    </row>
    <row r="17" spans="1:19" ht="15.75">
      <c r="A17" s="7"/>
      <c r="B17" s="8"/>
      <c r="C17" s="8"/>
      <c r="D17" s="8"/>
      <c r="E17" s="9"/>
      <c r="F17" s="4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57">
        <v>0</v>
      </c>
      <c r="R17" s="112">
        <f t="shared" si="0"/>
        <v>0</v>
      </c>
      <c r="S17" s="60"/>
    </row>
    <row r="18" spans="1:19" ht="15.75">
      <c r="A18" s="7"/>
      <c r="B18" s="8"/>
      <c r="C18" s="8"/>
      <c r="D18" s="8"/>
      <c r="E18" s="9"/>
      <c r="F18" s="4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57">
        <v>0</v>
      </c>
      <c r="R18" s="112">
        <f t="shared" si="0"/>
        <v>0</v>
      </c>
      <c r="S18" s="60"/>
    </row>
    <row r="19" spans="1:19" ht="15.75">
      <c r="A19" s="7"/>
      <c r="B19" s="8"/>
      <c r="C19" s="8"/>
      <c r="D19" s="8"/>
      <c r="E19" s="9"/>
      <c r="F19" s="4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57">
        <v>0</v>
      </c>
      <c r="R19" s="112">
        <f t="shared" si="0"/>
        <v>0</v>
      </c>
      <c r="S19" s="60"/>
    </row>
    <row r="20" spans="1:19" ht="15.75">
      <c r="A20" s="7"/>
      <c r="B20" s="8"/>
      <c r="C20" s="8"/>
      <c r="D20" s="8"/>
      <c r="E20" s="9"/>
      <c r="F20" s="4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57">
        <v>0</v>
      </c>
      <c r="R20" s="112">
        <f t="shared" si="0"/>
        <v>0</v>
      </c>
      <c r="S20" s="60"/>
    </row>
    <row r="21" spans="1:19" ht="15.75">
      <c r="A21" s="7"/>
      <c r="B21" s="8"/>
      <c r="C21" s="8"/>
      <c r="D21" s="8"/>
      <c r="E21" s="9"/>
      <c r="F21" s="4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57">
        <v>0</v>
      </c>
      <c r="R21" s="112">
        <f t="shared" si="0"/>
        <v>0</v>
      </c>
      <c r="S21" s="60"/>
    </row>
    <row r="22" spans="1:19" ht="15.75">
      <c r="A22" s="7"/>
      <c r="B22" s="8"/>
      <c r="C22" s="8"/>
      <c r="D22" s="8"/>
      <c r="E22" s="9"/>
      <c r="F22" s="4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57">
        <v>0</v>
      </c>
      <c r="R22" s="112">
        <f t="shared" si="0"/>
        <v>0</v>
      </c>
      <c r="S22" s="60"/>
    </row>
    <row r="23" spans="1:19" ht="15.75">
      <c r="A23" s="7"/>
      <c r="B23" s="8"/>
      <c r="C23" s="8"/>
      <c r="D23" s="8"/>
      <c r="E23" s="9"/>
      <c r="F23" s="4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57">
        <v>0</v>
      </c>
      <c r="R23" s="112">
        <f t="shared" si="0"/>
        <v>0</v>
      </c>
      <c r="S23" s="60"/>
    </row>
    <row r="24" spans="1:19" ht="15.75">
      <c r="A24" s="7"/>
      <c r="B24" s="8"/>
      <c r="C24" s="8"/>
      <c r="D24" s="8"/>
      <c r="E24" s="9"/>
      <c r="F24" s="4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57">
        <v>0</v>
      </c>
      <c r="R24" s="112">
        <f t="shared" si="0"/>
        <v>0</v>
      </c>
      <c r="S24" s="60"/>
    </row>
    <row r="25" spans="1:19" ht="15.75">
      <c r="A25" s="7"/>
      <c r="B25" s="8"/>
      <c r="C25" s="8"/>
      <c r="D25" s="8"/>
      <c r="E25" s="9"/>
      <c r="F25" s="4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57">
        <v>0</v>
      </c>
      <c r="R25" s="112">
        <f t="shared" si="0"/>
        <v>0</v>
      </c>
      <c r="S25" s="60"/>
    </row>
    <row r="26" spans="1:19" ht="15.75">
      <c r="A26" s="7"/>
      <c r="B26" s="8"/>
      <c r="C26" s="8"/>
      <c r="D26" s="8"/>
      <c r="E26" s="9"/>
      <c r="F26" s="4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57">
        <v>0</v>
      </c>
      <c r="R26" s="112">
        <f t="shared" si="0"/>
        <v>0</v>
      </c>
      <c r="S26" s="60"/>
    </row>
    <row r="27" spans="1:19" ht="15.75">
      <c r="A27" s="7"/>
      <c r="B27" s="8"/>
      <c r="C27" s="8"/>
      <c r="D27" s="8"/>
      <c r="E27" s="9"/>
      <c r="F27" s="4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57">
        <v>0</v>
      </c>
      <c r="R27" s="112">
        <f t="shared" si="0"/>
        <v>0</v>
      </c>
      <c r="S27" s="60"/>
    </row>
    <row r="28" spans="1:19" ht="15.75">
      <c r="A28" s="7"/>
      <c r="B28" s="8"/>
      <c r="C28" s="8"/>
      <c r="D28" s="8"/>
      <c r="E28" s="9"/>
      <c r="F28" s="4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57">
        <v>0</v>
      </c>
      <c r="R28" s="112">
        <f t="shared" si="0"/>
        <v>0</v>
      </c>
      <c r="S28" s="60"/>
    </row>
    <row r="29" spans="1:19" ht="15.75">
      <c r="A29" s="7"/>
      <c r="B29" s="8"/>
      <c r="C29" s="8"/>
      <c r="D29" s="8"/>
      <c r="E29" s="9"/>
      <c r="F29" s="4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57">
        <v>0</v>
      </c>
      <c r="R29" s="112">
        <f t="shared" si="0"/>
        <v>0</v>
      </c>
      <c r="S29" s="60"/>
    </row>
    <row r="30" spans="1:19" ht="15.75">
      <c r="A30" s="7"/>
      <c r="B30" s="8"/>
      <c r="C30" s="8"/>
      <c r="D30" s="8"/>
      <c r="E30" s="9"/>
      <c r="F30" s="4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57">
        <v>0</v>
      </c>
      <c r="R30" s="112">
        <f t="shared" si="0"/>
        <v>0</v>
      </c>
      <c r="S30" s="60"/>
    </row>
    <row r="31" spans="1:19" ht="15.75">
      <c r="A31" s="7"/>
      <c r="B31" s="8"/>
      <c r="C31" s="8"/>
      <c r="D31" s="8"/>
      <c r="E31" s="9"/>
      <c r="F31" s="4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57">
        <v>0</v>
      </c>
      <c r="R31" s="112">
        <f t="shared" si="0"/>
        <v>0</v>
      </c>
      <c r="S31" s="60"/>
    </row>
    <row r="32" spans="1:19" ht="15.75">
      <c r="A32" s="7"/>
      <c r="B32" s="8"/>
      <c r="C32" s="8"/>
      <c r="D32" s="8"/>
      <c r="E32" s="9"/>
      <c r="F32" s="4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57">
        <v>0</v>
      </c>
      <c r="R32" s="112">
        <f t="shared" si="0"/>
        <v>0</v>
      </c>
      <c r="S32" s="60"/>
    </row>
    <row r="33" spans="1:19" ht="15.75">
      <c r="A33" s="7"/>
      <c r="B33" s="8"/>
      <c r="C33" s="8"/>
      <c r="D33" s="8"/>
      <c r="E33" s="9"/>
      <c r="F33" s="4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57">
        <v>0</v>
      </c>
      <c r="R33" s="112">
        <f t="shared" si="0"/>
        <v>0</v>
      </c>
      <c r="S33" s="60"/>
    </row>
    <row r="34" spans="1:19" ht="15.75">
      <c r="A34" s="7"/>
      <c r="B34" s="8"/>
      <c r="C34" s="8"/>
      <c r="D34" s="8"/>
      <c r="E34" s="9"/>
      <c r="F34" s="4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57">
        <v>0</v>
      </c>
      <c r="R34" s="112">
        <f t="shared" si="0"/>
        <v>0</v>
      </c>
      <c r="S34" s="60"/>
    </row>
    <row r="35" spans="1:19" ht="15.75">
      <c r="A35" s="7"/>
      <c r="B35" s="8"/>
      <c r="C35" s="8"/>
      <c r="D35" s="8"/>
      <c r="E35" s="9"/>
      <c r="F35" s="4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57">
        <v>0</v>
      </c>
      <c r="R35" s="112">
        <f t="shared" si="0"/>
        <v>0</v>
      </c>
      <c r="S35" s="60"/>
    </row>
    <row r="36" spans="1:19" ht="15.75">
      <c r="A36" s="7"/>
      <c r="B36" s="8"/>
      <c r="C36" s="8"/>
      <c r="D36" s="8"/>
      <c r="E36" s="9"/>
      <c r="F36" s="4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57">
        <v>0</v>
      </c>
      <c r="R36" s="112">
        <f t="shared" si="0"/>
        <v>0</v>
      </c>
      <c r="S36" s="60"/>
    </row>
    <row r="37" spans="1:19" ht="15.75">
      <c r="A37" s="7"/>
      <c r="B37" s="8"/>
      <c r="C37" s="8"/>
      <c r="D37" s="8"/>
      <c r="E37" s="9"/>
      <c r="F37" s="4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57">
        <v>0</v>
      </c>
      <c r="R37" s="112">
        <f t="shared" si="0"/>
        <v>0</v>
      </c>
      <c r="S37" s="60"/>
    </row>
    <row r="38" spans="1:19" ht="15.75">
      <c r="A38" s="7"/>
      <c r="B38" s="8"/>
      <c r="C38" s="8"/>
      <c r="D38" s="8"/>
      <c r="E38" s="9"/>
      <c r="F38" s="4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57">
        <v>0</v>
      </c>
      <c r="R38" s="112">
        <f t="shared" si="0"/>
        <v>0</v>
      </c>
      <c r="S38" s="60"/>
    </row>
    <row r="39" spans="1:19" ht="15.75">
      <c r="A39" s="7"/>
      <c r="B39" s="8"/>
      <c r="C39" s="8"/>
      <c r="D39" s="8"/>
      <c r="E39" s="9"/>
      <c r="F39" s="4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57">
        <v>0</v>
      </c>
      <c r="R39" s="112">
        <f t="shared" si="0"/>
        <v>0</v>
      </c>
      <c r="S39" s="60"/>
    </row>
    <row r="40" spans="1:19" ht="15.75">
      <c r="A40" s="7"/>
      <c r="B40" s="8"/>
      <c r="C40" s="8"/>
      <c r="D40" s="8"/>
      <c r="E40" s="9"/>
      <c r="F40" s="4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57">
        <v>0</v>
      </c>
      <c r="R40" s="112">
        <f t="shared" si="0"/>
        <v>0</v>
      </c>
      <c r="S40" s="60"/>
    </row>
    <row r="41" spans="1:19" ht="15.75">
      <c r="A41" s="7"/>
      <c r="B41" s="8"/>
      <c r="C41" s="8"/>
      <c r="D41" s="8"/>
      <c r="E41" s="9"/>
      <c r="F41" s="4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57">
        <v>0</v>
      </c>
      <c r="R41" s="112">
        <f t="shared" si="0"/>
        <v>0</v>
      </c>
      <c r="S41" s="60"/>
    </row>
    <row r="42" spans="1:19" ht="15.75">
      <c r="A42" s="7"/>
      <c r="B42" s="8"/>
      <c r="C42" s="8"/>
      <c r="D42" s="8"/>
      <c r="E42" s="9"/>
      <c r="F42" s="4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57">
        <v>0</v>
      </c>
      <c r="R42" s="112">
        <f t="shared" si="0"/>
        <v>0</v>
      </c>
      <c r="S42" s="60"/>
    </row>
    <row r="43" spans="1:19" ht="15.75">
      <c r="A43" s="7"/>
      <c r="B43" s="8"/>
      <c r="C43" s="8"/>
      <c r="D43" s="8"/>
      <c r="E43" s="9"/>
      <c r="F43" s="4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57">
        <v>0</v>
      </c>
      <c r="R43" s="112">
        <f t="shared" si="0"/>
        <v>0</v>
      </c>
      <c r="S43" s="60"/>
    </row>
    <row r="44" spans="1:19" ht="16.5" thickBot="1">
      <c r="A44" s="7"/>
      <c r="B44" s="8"/>
      <c r="C44" s="8"/>
      <c r="D44" s="8"/>
      <c r="E44" s="9"/>
      <c r="F44" s="20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58">
        <v>0</v>
      </c>
      <c r="R44" s="113">
        <f t="shared" si="0"/>
        <v>0</v>
      </c>
      <c r="S44" s="61"/>
    </row>
    <row r="45" spans="1:19" ht="5.25" customHeight="1" thickBot="1">
      <c r="A45" s="348"/>
      <c r="B45" s="349"/>
      <c r="C45" s="349"/>
      <c r="D45" s="349"/>
      <c r="E45" s="350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</row>
    <row r="46" spans="1:19" ht="16.5" thickBot="1">
      <c r="A46" s="351" t="s">
        <v>15</v>
      </c>
      <c r="B46" s="352"/>
      <c r="C46" s="352"/>
      <c r="D46" s="352"/>
      <c r="E46" s="353"/>
      <c r="F46" s="41">
        <f>SUM(F15:F44)</f>
        <v>0</v>
      </c>
      <c r="G46" s="11">
        <f aca="true" t="shared" si="1" ref="G46:Q46">SUM(G15:G44)</f>
        <v>0</v>
      </c>
      <c r="H46" s="43">
        <f t="shared" si="1"/>
        <v>0</v>
      </c>
      <c r="I46" s="12">
        <f t="shared" si="1"/>
        <v>0</v>
      </c>
      <c r="J46" s="11">
        <f t="shared" si="1"/>
        <v>0</v>
      </c>
      <c r="K46" s="43">
        <f t="shared" si="1"/>
        <v>0</v>
      </c>
      <c r="L46" s="11">
        <f t="shared" si="1"/>
        <v>0</v>
      </c>
      <c r="M46" s="43">
        <f t="shared" si="1"/>
        <v>0</v>
      </c>
      <c r="N46" s="11">
        <f t="shared" si="1"/>
        <v>0</v>
      </c>
      <c r="O46" s="43">
        <f t="shared" si="1"/>
        <v>0</v>
      </c>
      <c r="P46" s="11">
        <f t="shared" si="1"/>
        <v>0</v>
      </c>
      <c r="Q46" s="42">
        <f t="shared" si="1"/>
        <v>0</v>
      </c>
      <c r="R46" s="13">
        <f>SUM(R15:R44)</f>
        <v>0</v>
      </c>
      <c r="S46" s="115"/>
    </row>
    <row r="47" spans="1:19" ht="24" customHeight="1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</row>
    <row r="48" ht="15">
      <c r="L48" s="65" t="s">
        <v>19</v>
      </c>
    </row>
    <row r="88" ht="12.75">
      <c r="B88" s="116"/>
    </row>
    <row r="101" ht="12.75" customHeight="1"/>
    <row r="104" ht="12.75" customHeight="1"/>
  </sheetData>
  <sheetProtection password="CCD2" sheet="1" objects="1" scenarios="1"/>
  <mergeCells count="22">
    <mergeCell ref="A5:E5"/>
    <mergeCell ref="O5:Q5"/>
    <mergeCell ref="M6:N6"/>
    <mergeCell ref="O6:S6"/>
    <mergeCell ref="A45:E45"/>
    <mergeCell ref="A46:E46"/>
    <mergeCell ref="F9:S10"/>
    <mergeCell ref="E9:E12"/>
    <mergeCell ref="F11:Q11"/>
    <mergeCell ref="B9:B12"/>
    <mergeCell ref="F14:R14"/>
    <mergeCell ref="B14:E14"/>
    <mergeCell ref="A1:S1"/>
    <mergeCell ref="A9:A12"/>
    <mergeCell ref="D9:D12"/>
    <mergeCell ref="R11:R12"/>
    <mergeCell ref="C9:C12"/>
    <mergeCell ref="F5:N5"/>
    <mergeCell ref="R5:S5"/>
    <mergeCell ref="A6:B6"/>
    <mergeCell ref="C6:I6"/>
    <mergeCell ref="J6:K6"/>
  </mergeCells>
  <conditionalFormatting sqref="R15:R44">
    <cfRule type="cellIs" priority="1" dxfId="0" operator="equal" stopIfTrue="1">
      <formula>"&gt; 95,01 mq."</formula>
    </cfRule>
  </conditionalFormatting>
  <printOptions horizontalCentered="1" verticalCentered="1"/>
  <pageMargins left="0.3937007874015748" right="0.3937007874015748" top="0.5905511811023623" bottom="0.7874015748031497" header="0.5118110236220472" footer="0.5118110236220472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Y54"/>
  <sheetViews>
    <sheetView zoomScale="50" zoomScaleNormal="50" zoomScalePageLayoutView="0" workbookViewId="0" topLeftCell="A1">
      <selection activeCell="S47" sqref="S47"/>
    </sheetView>
  </sheetViews>
  <sheetFormatPr defaultColWidth="9.140625" defaultRowHeight="12.75"/>
  <cols>
    <col min="1" max="1" width="10.57421875" style="69" customWidth="1"/>
    <col min="2" max="2" width="13.28125" style="69" customWidth="1"/>
    <col min="3" max="3" width="17.140625" style="69" customWidth="1"/>
    <col min="4" max="7" width="12.8515625" style="69" customWidth="1"/>
    <col min="8" max="13" width="12.7109375" style="69" customWidth="1"/>
    <col min="14" max="15" width="15.57421875" style="69" customWidth="1"/>
    <col min="16" max="16" width="12.7109375" style="69" customWidth="1"/>
    <col min="17" max="17" width="15.57421875" style="69" customWidth="1"/>
    <col min="18" max="18" width="12.8515625" style="69" customWidth="1"/>
    <col min="19" max="19" width="12.7109375" style="69" customWidth="1"/>
    <col min="20" max="20" width="12.8515625" style="69" customWidth="1"/>
    <col min="21" max="22" width="12.7109375" style="69" customWidth="1"/>
    <col min="23" max="24" width="17.57421875" style="69" customWidth="1"/>
    <col min="25" max="16384" width="9.140625" style="69" customWidth="1"/>
  </cols>
  <sheetData>
    <row r="1" spans="1:24" ht="27" customHeight="1">
      <c r="A1" s="393" t="s">
        <v>7</v>
      </c>
      <c r="B1" s="393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</row>
    <row r="2" spans="1:24" ht="27" customHeight="1">
      <c r="A2" s="393"/>
      <c r="B2" s="393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</row>
    <row r="3" spans="1:24" ht="12.75">
      <c r="A3" s="89"/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  <c r="S3" s="91"/>
      <c r="T3" s="91"/>
      <c r="U3" s="91"/>
      <c r="V3" s="91"/>
      <c r="W3" s="91"/>
      <c r="X3" s="91"/>
    </row>
    <row r="4" spans="1:24" ht="13.5" thickBot="1">
      <c r="A4" s="89"/>
      <c r="B4" s="89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1"/>
      <c r="S4" s="91"/>
      <c r="T4" s="91"/>
      <c r="U4" s="91"/>
      <c r="V4" s="91"/>
      <c r="W4" s="91"/>
      <c r="X4" s="91"/>
    </row>
    <row r="5" spans="1:24" ht="33" customHeight="1">
      <c r="A5" s="372" t="s">
        <v>16</v>
      </c>
      <c r="B5" s="339"/>
      <c r="C5" s="339"/>
      <c r="D5" s="341">
        <f>Foglio1!C20</f>
        <v>0</v>
      </c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97"/>
      <c r="Q5" s="396" t="s">
        <v>89</v>
      </c>
      <c r="R5" s="339"/>
      <c r="S5" s="339"/>
      <c r="T5" s="339"/>
      <c r="U5" s="341">
        <f>Foglio1!C27</f>
        <v>0</v>
      </c>
      <c r="V5" s="341"/>
      <c r="W5" s="341"/>
      <c r="X5" s="342"/>
    </row>
    <row r="6" spans="1:24" ht="33" customHeight="1" thickBot="1">
      <c r="A6" s="343" t="s">
        <v>13</v>
      </c>
      <c r="B6" s="344"/>
      <c r="C6" s="344">
        <f>Foglio1!E28</f>
        <v>0</v>
      </c>
      <c r="D6" s="344"/>
      <c r="E6" s="344"/>
      <c r="F6" s="344"/>
      <c r="G6" s="344"/>
      <c r="H6" s="344"/>
      <c r="I6" s="344"/>
      <c r="J6" s="344"/>
      <c r="K6" s="344"/>
      <c r="L6" s="346" t="s">
        <v>14</v>
      </c>
      <c r="M6" s="347"/>
      <c r="N6" s="86">
        <f>Foglio1!C28</f>
        <v>0</v>
      </c>
      <c r="O6" s="375" t="s">
        <v>134</v>
      </c>
      <c r="P6" s="344"/>
      <c r="Q6" s="344">
        <f>Foglio1!C29</f>
        <v>0</v>
      </c>
      <c r="R6" s="344"/>
      <c r="S6" s="344"/>
      <c r="T6" s="344"/>
      <c r="U6" s="344"/>
      <c r="V6" s="344"/>
      <c r="W6" s="344"/>
      <c r="X6" s="390"/>
    </row>
    <row r="7" spans="1:24" ht="21.7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2"/>
      <c r="X7" s="92"/>
    </row>
    <row r="8" ht="18" customHeight="1" thickBot="1"/>
    <row r="9" spans="1:24" ht="56.25" customHeight="1" thickBot="1">
      <c r="A9" s="402" t="s">
        <v>81</v>
      </c>
      <c r="B9" s="403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5"/>
    </row>
    <row r="10" spans="1:24" ht="74.25" customHeight="1" thickBot="1">
      <c r="A10" s="381" t="s">
        <v>2</v>
      </c>
      <c r="B10" s="378" t="s">
        <v>11</v>
      </c>
      <c r="C10" s="413" t="s">
        <v>90</v>
      </c>
      <c r="D10" s="416" t="s">
        <v>130</v>
      </c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8"/>
      <c r="R10" s="387" t="s">
        <v>131</v>
      </c>
      <c r="S10" s="388"/>
      <c r="T10" s="388"/>
      <c r="U10" s="388"/>
      <c r="V10" s="388"/>
      <c r="W10" s="388"/>
      <c r="X10" s="389"/>
    </row>
    <row r="11" spans="1:24" ht="46.5" customHeight="1" thickBot="1">
      <c r="A11" s="382"/>
      <c r="B11" s="379"/>
      <c r="C11" s="414"/>
      <c r="D11" s="385" t="s">
        <v>111</v>
      </c>
      <c r="E11" s="419"/>
      <c r="F11" s="419"/>
      <c r="G11" s="419"/>
      <c r="H11" s="419"/>
      <c r="I11" s="420"/>
      <c r="J11" s="385" t="s">
        <v>112</v>
      </c>
      <c r="K11" s="386"/>
      <c r="L11" s="386"/>
      <c r="M11" s="386"/>
      <c r="N11" s="386"/>
      <c r="O11" s="386"/>
      <c r="P11" s="386"/>
      <c r="Q11" s="391" t="s">
        <v>149</v>
      </c>
      <c r="R11" s="408" t="s">
        <v>86</v>
      </c>
      <c r="S11" s="409"/>
      <c r="T11" s="409"/>
      <c r="U11" s="409"/>
      <c r="V11" s="409"/>
      <c r="W11" s="410"/>
      <c r="X11" s="406" t="s">
        <v>114</v>
      </c>
    </row>
    <row r="12" spans="1:24" ht="93" customHeight="1" thickBot="1">
      <c r="A12" s="383"/>
      <c r="B12" s="380"/>
      <c r="C12" s="415"/>
      <c r="D12" s="174" t="s">
        <v>75</v>
      </c>
      <c r="E12" s="175" t="s">
        <v>76</v>
      </c>
      <c r="F12" s="175" t="s">
        <v>3</v>
      </c>
      <c r="G12" s="175" t="s">
        <v>4</v>
      </c>
      <c r="H12" s="175" t="s">
        <v>5</v>
      </c>
      <c r="I12" s="176" t="s">
        <v>84</v>
      </c>
      <c r="J12" s="177" t="s">
        <v>85</v>
      </c>
      <c r="K12" s="178" t="s">
        <v>83</v>
      </c>
      <c r="L12" s="179" t="s">
        <v>78</v>
      </c>
      <c r="M12" s="179" t="s">
        <v>77</v>
      </c>
      <c r="N12" s="179" t="s">
        <v>79</v>
      </c>
      <c r="O12" s="179" t="s">
        <v>80</v>
      </c>
      <c r="P12" s="176" t="s">
        <v>84</v>
      </c>
      <c r="Q12" s="392"/>
      <c r="R12" s="180" t="s">
        <v>87</v>
      </c>
      <c r="S12" s="181" t="s">
        <v>72</v>
      </c>
      <c r="T12" s="181" t="s">
        <v>74</v>
      </c>
      <c r="U12" s="181" t="s">
        <v>73</v>
      </c>
      <c r="V12" s="181" t="s">
        <v>115</v>
      </c>
      <c r="W12" s="182" t="s">
        <v>113</v>
      </c>
      <c r="X12" s="407"/>
    </row>
    <row r="13" spans="1:24" ht="18.75" customHeight="1">
      <c r="A13" s="183">
        <v>1</v>
      </c>
      <c r="B13" s="184">
        <v>2</v>
      </c>
      <c r="C13" s="185">
        <v>3</v>
      </c>
      <c r="D13" s="185">
        <v>4</v>
      </c>
      <c r="E13" s="185">
        <v>5</v>
      </c>
      <c r="F13" s="185">
        <v>6</v>
      </c>
      <c r="G13" s="185">
        <v>7</v>
      </c>
      <c r="H13" s="185">
        <v>8</v>
      </c>
      <c r="I13" s="185">
        <v>9</v>
      </c>
      <c r="J13" s="186">
        <v>10</v>
      </c>
      <c r="K13" s="184">
        <v>11</v>
      </c>
      <c r="L13" s="184">
        <v>12</v>
      </c>
      <c r="M13" s="184">
        <v>13</v>
      </c>
      <c r="N13" s="184">
        <v>14</v>
      </c>
      <c r="O13" s="184">
        <v>15</v>
      </c>
      <c r="P13" s="184">
        <v>16</v>
      </c>
      <c r="Q13" s="184">
        <v>17</v>
      </c>
      <c r="R13" s="184">
        <v>18</v>
      </c>
      <c r="S13" s="184">
        <v>19</v>
      </c>
      <c r="T13" s="184">
        <v>20</v>
      </c>
      <c r="U13" s="184">
        <v>21</v>
      </c>
      <c r="V13" s="184">
        <v>22</v>
      </c>
      <c r="W13" s="184">
        <v>23</v>
      </c>
      <c r="X13" s="184">
        <v>24</v>
      </c>
    </row>
    <row r="14" spans="1:24" ht="18" customHeight="1" thickBot="1">
      <c r="A14" s="187" t="s">
        <v>8</v>
      </c>
      <c r="B14" s="188"/>
      <c r="C14" s="189" t="s">
        <v>6</v>
      </c>
      <c r="D14" s="411" t="s">
        <v>6</v>
      </c>
      <c r="E14" s="384"/>
      <c r="F14" s="384"/>
      <c r="G14" s="384"/>
      <c r="H14" s="384"/>
      <c r="I14" s="368"/>
      <c r="J14" s="384" t="s">
        <v>6</v>
      </c>
      <c r="K14" s="367"/>
      <c r="L14" s="367"/>
      <c r="M14" s="367"/>
      <c r="N14" s="367"/>
      <c r="O14" s="367"/>
      <c r="P14" s="367"/>
      <c r="Q14" s="190" t="s">
        <v>6</v>
      </c>
      <c r="R14" s="411" t="s">
        <v>6</v>
      </c>
      <c r="S14" s="412"/>
      <c r="T14" s="412"/>
      <c r="U14" s="412"/>
      <c r="V14" s="412"/>
      <c r="W14" s="191" t="s">
        <v>6</v>
      </c>
      <c r="X14" s="192" t="s">
        <v>6</v>
      </c>
    </row>
    <row r="15" spans="1:24" ht="18">
      <c r="A15" s="193">
        <f>'SU '!A15</f>
        <v>0</v>
      </c>
      <c r="B15" s="193">
        <f>'SU '!S15</f>
        <v>0</v>
      </c>
      <c r="C15" s="135">
        <f>'SU '!R15</f>
        <v>0</v>
      </c>
      <c r="D15" s="47">
        <v>0</v>
      </c>
      <c r="E15" s="48">
        <v>0</v>
      </c>
      <c r="F15" s="48">
        <v>0</v>
      </c>
      <c r="G15" s="48">
        <v>0</v>
      </c>
      <c r="H15" s="48">
        <v>0</v>
      </c>
      <c r="I15" s="51">
        <v>0</v>
      </c>
      <c r="J15" s="49" t="e">
        <f>$J$46*C15/$C$46</f>
        <v>#DIV/0!</v>
      </c>
      <c r="K15" s="49" t="e">
        <f>$K$46*C15/$C$46</f>
        <v>#DIV/0!</v>
      </c>
      <c r="L15" s="49" t="e">
        <f>$L$46*C15/$C$46</f>
        <v>#DIV/0!</v>
      </c>
      <c r="M15" s="49" t="e">
        <f>$M$46*C15/$C$46</f>
        <v>#DIV/0!</v>
      </c>
      <c r="N15" s="49" t="e">
        <f>$N$46*C15/$C$46</f>
        <v>#DIV/0!</v>
      </c>
      <c r="O15" s="49" t="e">
        <f>$O$46*C15/$C$46</f>
        <v>#DIV/0!</v>
      </c>
      <c r="P15" s="53" t="e">
        <f>$P$46*C15/$C$46</f>
        <v>#DIV/0!</v>
      </c>
      <c r="Q15" s="194" t="e">
        <f aca="true" t="shared" si="0" ref="Q15:Q44">SUM(D15:P15)</f>
        <v>#DIV/0!</v>
      </c>
      <c r="R15" s="49" t="e">
        <f aca="true" t="shared" si="1" ref="R15:R44">$R$46*C15/$C$46</f>
        <v>#DIV/0!</v>
      </c>
      <c r="S15" s="49" t="e">
        <f aca="true" t="shared" si="2" ref="S15:S44">$S$46*C15/$C$46</f>
        <v>#DIV/0!</v>
      </c>
      <c r="T15" s="49" t="e">
        <f aca="true" t="shared" si="3" ref="T15:T44">$T$46*C15/$C$46</f>
        <v>#DIV/0!</v>
      </c>
      <c r="U15" s="49" t="e">
        <f aca="true" t="shared" si="4" ref="U15:U44">$U$46*C15/$C$46</f>
        <v>#DIV/0!</v>
      </c>
      <c r="V15" s="53" t="e">
        <f aca="true" t="shared" si="5" ref="V15:V44">$V$46*C15/$C$46</f>
        <v>#DIV/0!</v>
      </c>
      <c r="W15" s="195" t="e">
        <f aca="true" t="shared" si="6" ref="W15:W44">SUM(R15:V15)</f>
        <v>#DIV/0!</v>
      </c>
      <c r="X15" s="196" t="e">
        <f aca="true" t="shared" si="7" ref="X15:X44">Q15+W15</f>
        <v>#DIV/0!</v>
      </c>
    </row>
    <row r="16" spans="1:24" ht="18">
      <c r="A16" s="193">
        <f>'SU '!A16</f>
        <v>0</v>
      </c>
      <c r="B16" s="193">
        <f>'SU '!S16</f>
        <v>0</v>
      </c>
      <c r="C16" s="141">
        <f>'SU '!R16</f>
        <v>0</v>
      </c>
      <c r="D16" s="50">
        <v>0</v>
      </c>
      <c r="E16" s="22">
        <v>0</v>
      </c>
      <c r="F16" s="22">
        <v>0</v>
      </c>
      <c r="G16" s="22">
        <v>0</v>
      </c>
      <c r="H16" s="22">
        <v>0</v>
      </c>
      <c r="I16" s="52">
        <v>0</v>
      </c>
      <c r="J16" s="23" t="e">
        <f aca="true" t="shared" si="8" ref="J16:J44">$J$46*C16/$C$46</f>
        <v>#DIV/0!</v>
      </c>
      <c r="K16" s="23" t="e">
        <f aca="true" t="shared" si="9" ref="K16:K44">$K$46*C16/$C$46</f>
        <v>#DIV/0!</v>
      </c>
      <c r="L16" s="23" t="e">
        <f aca="true" t="shared" si="10" ref="L16:L44">$L$46*C16/$C$46</f>
        <v>#DIV/0!</v>
      </c>
      <c r="M16" s="23" t="e">
        <f aca="true" t="shared" si="11" ref="M16:M44">$M$46*C16/$C$46</f>
        <v>#DIV/0!</v>
      </c>
      <c r="N16" s="23" t="e">
        <f aca="true" t="shared" si="12" ref="N16:N44">$N$46*C16/$C$46</f>
        <v>#DIV/0!</v>
      </c>
      <c r="O16" s="23" t="e">
        <f aca="true" t="shared" si="13" ref="O16:O44">$O$46*C16/$C$46</f>
        <v>#DIV/0!</v>
      </c>
      <c r="P16" s="54" t="e">
        <f aca="true" t="shared" si="14" ref="P16:P44">$P$46*C16/$C$46</f>
        <v>#DIV/0!</v>
      </c>
      <c r="Q16" s="197" t="e">
        <f t="shared" si="0"/>
        <v>#DIV/0!</v>
      </c>
      <c r="R16" s="23" t="e">
        <f t="shared" si="1"/>
        <v>#DIV/0!</v>
      </c>
      <c r="S16" s="23" t="e">
        <f t="shared" si="2"/>
        <v>#DIV/0!</v>
      </c>
      <c r="T16" s="23" t="e">
        <f t="shared" si="3"/>
        <v>#DIV/0!</v>
      </c>
      <c r="U16" s="23" t="e">
        <f t="shared" si="4"/>
        <v>#DIV/0!</v>
      </c>
      <c r="V16" s="54" t="e">
        <f t="shared" si="5"/>
        <v>#DIV/0!</v>
      </c>
      <c r="W16" s="198" t="e">
        <f t="shared" si="6"/>
        <v>#DIV/0!</v>
      </c>
      <c r="X16" s="199" t="e">
        <f t="shared" si="7"/>
        <v>#DIV/0!</v>
      </c>
    </row>
    <row r="17" spans="1:24" ht="18">
      <c r="A17" s="193">
        <f>'SU '!A17</f>
        <v>0</v>
      </c>
      <c r="B17" s="193">
        <f>'SU '!S17</f>
        <v>0</v>
      </c>
      <c r="C17" s="141">
        <f>'SU '!R17</f>
        <v>0</v>
      </c>
      <c r="D17" s="50">
        <v>0</v>
      </c>
      <c r="E17" s="22">
        <v>0</v>
      </c>
      <c r="F17" s="22">
        <v>0</v>
      </c>
      <c r="G17" s="22">
        <v>0</v>
      </c>
      <c r="H17" s="22">
        <v>0</v>
      </c>
      <c r="I17" s="52">
        <v>0</v>
      </c>
      <c r="J17" s="23" t="e">
        <f t="shared" si="8"/>
        <v>#DIV/0!</v>
      </c>
      <c r="K17" s="23" t="e">
        <f t="shared" si="9"/>
        <v>#DIV/0!</v>
      </c>
      <c r="L17" s="23" t="e">
        <f t="shared" si="10"/>
        <v>#DIV/0!</v>
      </c>
      <c r="M17" s="23" t="e">
        <f t="shared" si="11"/>
        <v>#DIV/0!</v>
      </c>
      <c r="N17" s="23" t="e">
        <f t="shared" si="12"/>
        <v>#DIV/0!</v>
      </c>
      <c r="O17" s="23" t="e">
        <f t="shared" si="13"/>
        <v>#DIV/0!</v>
      </c>
      <c r="P17" s="54" t="e">
        <f t="shared" si="14"/>
        <v>#DIV/0!</v>
      </c>
      <c r="Q17" s="197" t="e">
        <f t="shared" si="0"/>
        <v>#DIV/0!</v>
      </c>
      <c r="R17" s="23" t="e">
        <f t="shared" si="1"/>
        <v>#DIV/0!</v>
      </c>
      <c r="S17" s="23" t="e">
        <f t="shared" si="2"/>
        <v>#DIV/0!</v>
      </c>
      <c r="T17" s="23" t="e">
        <f t="shared" si="3"/>
        <v>#DIV/0!</v>
      </c>
      <c r="U17" s="23" t="e">
        <f t="shared" si="4"/>
        <v>#DIV/0!</v>
      </c>
      <c r="V17" s="54" t="e">
        <f t="shared" si="5"/>
        <v>#DIV/0!</v>
      </c>
      <c r="W17" s="198" t="e">
        <f t="shared" si="6"/>
        <v>#DIV/0!</v>
      </c>
      <c r="X17" s="199" t="e">
        <f t="shared" si="7"/>
        <v>#DIV/0!</v>
      </c>
    </row>
    <row r="18" spans="1:24" ht="18">
      <c r="A18" s="193">
        <f>'SU '!A18</f>
        <v>0</v>
      </c>
      <c r="B18" s="193">
        <f>'SU '!S18</f>
        <v>0</v>
      </c>
      <c r="C18" s="141">
        <f>'SU '!R18</f>
        <v>0</v>
      </c>
      <c r="D18" s="50">
        <v>0</v>
      </c>
      <c r="E18" s="22">
        <v>0</v>
      </c>
      <c r="F18" s="22">
        <v>0</v>
      </c>
      <c r="G18" s="22">
        <v>0</v>
      </c>
      <c r="H18" s="22">
        <v>0</v>
      </c>
      <c r="I18" s="52">
        <v>0</v>
      </c>
      <c r="J18" s="23" t="e">
        <f t="shared" si="8"/>
        <v>#DIV/0!</v>
      </c>
      <c r="K18" s="23" t="e">
        <f t="shared" si="9"/>
        <v>#DIV/0!</v>
      </c>
      <c r="L18" s="23" t="e">
        <f t="shared" si="10"/>
        <v>#DIV/0!</v>
      </c>
      <c r="M18" s="23" t="e">
        <f t="shared" si="11"/>
        <v>#DIV/0!</v>
      </c>
      <c r="N18" s="23" t="e">
        <f t="shared" si="12"/>
        <v>#DIV/0!</v>
      </c>
      <c r="O18" s="23" t="e">
        <f t="shared" si="13"/>
        <v>#DIV/0!</v>
      </c>
      <c r="P18" s="54" t="e">
        <f t="shared" si="14"/>
        <v>#DIV/0!</v>
      </c>
      <c r="Q18" s="197" t="e">
        <f t="shared" si="0"/>
        <v>#DIV/0!</v>
      </c>
      <c r="R18" s="23" t="e">
        <f t="shared" si="1"/>
        <v>#DIV/0!</v>
      </c>
      <c r="S18" s="23" t="e">
        <f t="shared" si="2"/>
        <v>#DIV/0!</v>
      </c>
      <c r="T18" s="23" t="e">
        <f t="shared" si="3"/>
        <v>#DIV/0!</v>
      </c>
      <c r="U18" s="23" t="e">
        <f t="shared" si="4"/>
        <v>#DIV/0!</v>
      </c>
      <c r="V18" s="54" t="e">
        <f t="shared" si="5"/>
        <v>#DIV/0!</v>
      </c>
      <c r="W18" s="198" t="e">
        <f t="shared" si="6"/>
        <v>#DIV/0!</v>
      </c>
      <c r="X18" s="199" t="e">
        <f t="shared" si="7"/>
        <v>#DIV/0!</v>
      </c>
    </row>
    <row r="19" spans="1:24" ht="18">
      <c r="A19" s="193">
        <f>'SU '!A19</f>
        <v>0</v>
      </c>
      <c r="B19" s="193">
        <f>'SU '!S19</f>
        <v>0</v>
      </c>
      <c r="C19" s="141">
        <f>'SU '!R19</f>
        <v>0</v>
      </c>
      <c r="D19" s="50">
        <v>0</v>
      </c>
      <c r="E19" s="22">
        <v>0</v>
      </c>
      <c r="F19" s="22">
        <v>0</v>
      </c>
      <c r="G19" s="22">
        <v>0</v>
      </c>
      <c r="H19" s="22">
        <v>0</v>
      </c>
      <c r="I19" s="52">
        <v>0</v>
      </c>
      <c r="J19" s="23" t="e">
        <f t="shared" si="8"/>
        <v>#DIV/0!</v>
      </c>
      <c r="K19" s="23" t="e">
        <f t="shared" si="9"/>
        <v>#DIV/0!</v>
      </c>
      <c r="L19" s="23" t="e">
        <f t="shared" si="10"/>
        <v>#DIV/0!</v>
      </c>
      <c r="M19" s="23" t="e">
        <f t="shared" si="11"/>
        <v>#DIV/0!</v>
      </c>
      <c r="N19" s="23" t="e">
        <f t="shared" si="12"/>
        <v>#DIV/0!</v>
      </c>
      <c r="O19" s="23" t="e">
        <f t="shared" si="13"/>
        <v>#DIV/0!</v>
      </c>
      <c r="P19" s="54" t="e">
        <f t="shared" si="14"/>
        <v>#DIV/0!</v>
      </c>
      <c r="Q19" s="197" t="e">
        <f t="shared" si="0"/>
        <v>#DIV/0!</v>
      </c>
      <c r="R19" s="23" t="e">
        <f t="shared" si="1"/>
        <v>#DIV/0!</v>
      </c>
      <c r="S19" s="23" t="e">
        <f t="shared" si="2"/>
        <v>#DIV/0!</v>
      </c>
      <c r="T19" s="23" t="e">
        <f t="shared" si="3"/>
        <v>#DIV/0!</v>
      </c>
      <c r="U19" s="23" t="e">
        <f t="shared" si="4"/>
        <v>#DIV/0!</v>
      </c>
      <c r="V19" s="54" t="e">
        <f t="shared" si="5"/>
        <v>#DIV/0!</v>
      </c>
      <c r="W19" s="198" t="e">
        <f t="shared" si="6"/>
        <v>#DIV/0!</v>
      </c>
      <c r="X19" s="199" t="e">
        <f t="shared" si="7"/>
        <v>#DIV/0!</v>
      </c>
    </row>
    <row r="20" spans="1:24" ht="18">
      <c r="A20" s="193">
        <f>'SU '!A20</f>
        <v>0</v>
      </c>
      <c r="B20" s="193">
        <f>'SU '!S20</f>
        <v>0</v>
      </c>
      <c r="C20" s="141">
        <f>'SU '!R20</f>
        <v>0</v>
      </c>
      <c r="D20" s="50">
        <v>0</v>
      </c>
      <c r="E20" s="22">
        <v>0</v>
      </c>
      <c r="F20" s="22">
        <v>0</v>
      </c>
      <c r="G20" s="22">
        <v>0</v>
      </c>
      <c r="H20" s="22">
        <v>0</v>
      </c>
      <c r="I20" s="52">
        <v>0</v>
      </c>
      <c r="J20" s="23" t="e">
        <f t="shared" si="8"/>
        <v>#DIV/0!</v>
      </c>
      <c r="K20" s="23" t="e">
        <f t="shared" si="9"/>
        <v>#DIV/0!</v>
      </c>
      <c r="L20" s="23" t="e">
        <f t="shared" si="10"/>
        <v>#DIV/0!</v>
      </c>
      <c r="M20" s="23" t="e">
        <f t="shared" si="11"/>
        <v>#DIV/0!</v>
      </c>
      <c r="N20" s="23" t="e">
        <f t="shared" si="12"/>
        <v>#DIV/0!</v>
      </c>
      <c r="O20" s="23" t="e">
        <f t="shared" si="13"/>
        <v>#DIV/0!</v>
      </c>
      <c r="P20" s="54" t="e">
        <f t="shared" si="14"/>
        <v>#DIV/0!</v>
      </c>
      <c r="Q20" s="197" t="e">
        <f t="shared" si="0"/>
        <v>#DIV/0!</v>
      </c>
      <c r="R20" s="23" t="e">
        <f t="shared" si="1"/>
        <v>#DIV/0!</v>
      </c>
      <c r="S20" s="23" t="e">
        <f t="shared" si="2"/>
        <v>#DIV/0!</v>
      </c>
      <c r="T20" s="23" t="e">
        <f t="shared" si="3"/>
        <v>#DIV/0!</v>
      </c>
      <c r="U20" s="23" t="e">
        <f t="shared" si="4"/>
        <v>#DIV/0!</v>
      </c>
      <c r="V20" s="54" t="e">
        <f t="shared" si="5"/>
        <v>#DIV/0!</v>
      </c>
      <c r="W20" s="198" t="e">
        <f t="shared" si="6"/>
        <v>#DIV/0!</v>
      </c>
      <c r="X20" s="199" t="e">
        <f t="shared" si="7"/>
        <v>#DIV/0!</v>
      </c>
    </row>
    <row r="21" spans="1:24" ht="18">
      <c r="A21" s="193">
        <f>'SU '!A21</f>
        <v>0</v>
      </c>
      <c r="B21" s="193">
        <f>'SU '!S21</f>
        <v>0</v>
      </c>
      <c r="C21" s="141">
        <f>'SU '!R21</f>
        <v>0</v>
      </c>
      <c r="D21" s="50">
        <v>0</v>
      </c>
      <c r="E21" s="22">
        <v>0</v>
      </c>
      <c r="F21" s="22">
        <v>0</v>
      </c>
      <c r="G21" s="22">
        <v>0</v>
      </c>
      <c r="H21" s="22">
        <v>0</v>
      </c>
      <c r="I21" s="52">
        <v>0</v>
      </c>
      <c r="J21" s="23" t="e">
        <f t="shared" si="8"/>
        <v>#DIV/0!</v>
      </c>
      <c r="K21" s="23" t="e">
        <f t="shared" si="9"/>
        <v>#DIV/0!</v>
      </c>
      <c r="L21" s="23" t="e">
        <f t="shared" si="10"/>
        <v>#DIV/0!</v>
      </c>
      <c r="M21" s="23" t="e">
        <f t="shared" si="11"/>
        <v>#DIV/0!</v>
      </c>
      <c r="N21" s="23" t="e">
        <f t="shared" si="12"/>
        <v>#DIV/0!</v>
      </c>
      <c r="O21" s="23" t="e">
        <f t="shared" si="13"/>
        <v>#DIV/0!</v>
      </c>
      <c r="P21" s="54" t="e">
        <f t="shared" si="14"/>
        <v>#DIV/0!</v>
      </c>
      <c r="Q21" s="197" t="e">
        <f t="shared" si="0"/>
        <v>#DIV/0!</v>
      </c>
      <c r="R21" s="23" t="e">
        <f t="shared" si="1"/>
        <v>#DIV/0!</v>
      </c>
      <c r="S21" s="23" t="e">
        <f t="shared" si="2"/>
        <v>#DIV/0!</v>
      </c>
      <c r="T21" s="23" t="e">
        <f t="shared" si="3"/>
        <v>#DIV/0!</v>
      </c>
      <c r="U21" s="23" t="e">
        <f t="shared" si="4"/>
        <v>#DIV/0!</v>
      </c>
      <c r="V21" s="54" t="e">
        <f t="shared" si="5"/>
        <v>#DIV/0!</v>
      </c>
      <c r="W21" s="198" t="e">
        <f t="shared" si="6"/>
        <v>#DIV/0!</v>
      </c>
      <c r="X21" s="199" t="e">
        <f t="shared" si="7"/>
        <v>#DIV/0!</v>
      </c>
    </row>
    <row r="22" spans="1:24" ht="18">
      <c r="A22" s="193">
        <f>'SU '!A22</f>
        <v>0</v>
      </c>
      <c r="B22" s="193">
        <f>'SU '!S22</f>
        <v>0</v>
      </c>
      <c r="C22" s="141">
        <f>'SU '!R22</f>
        <v>0</v>
      </c>
      <c r="D22" s="50">
        <v>0</v>
      </c>
      <c r="E22" s="22">
        <v>0</v>
      </c>
      <c r="F22" s="22">
        <v>0</v>
      </c>
      <c r="G22" s="22">
        <v>0</v>
      </c>
      <c r="H22" s="22">
        <v>0</v>
      </c>
      <c r="I22" s="52">
        <v>0</v>
      </c>
      <c r="J22" s="23" t="e">
        <f t="shared" si="8"/>
        <v>#DIV/0!</v>
      </c>
      <c r="K22" s="23" t="e">
        <f t="shared" si="9"/>
        <v>#DIV/0!</v>
      </c>
      <c r="L22" s="23" t="e">
        <f t="shared" si="10"/>
        <v>#DIV/0!</v>
      </c>
      <c r="M22" s="23" t="e">
        <f t="shared" si="11"/>
        <v>#DIV/0!</v>
      </c>
      <c r="N22" s="23" t="e">
        <f t="shared" si="12"/>
        <v>#DIV/0!</v>
      </c>
      <c r="O22" s="23" t="e">
        <f t="shared" si="13"/>
        <v>#DIV/0!</v>
      </c>
      <c r="P22" s="54" t="e">
        <f t="shared" si="14"/>
        <v>#DIV/0!</v>
      </c>
      <c r="Q22" s="197" t="e">
        <f t="shared" si="0"/>
        <v>#DIV/0!</v>
      </c>
      <c r="R22" s="23" t="e">
        <f t="shared" si="1"/>
        <v>#DIV/0!</v>
      </c>
      <c r="S22" s="23" t="e">
        <f t="shared" si="2"/>
        <v>#DIV/0!</v>
      </c>
      <c r="T22" s="23" t="e">
        <f t="shared" si="3"/>
        <v>#DIV/0!</v>
      </c>
      <c r="U22" s="23" t="e">
        <f t="shared" si="4"/>
        <v>#DIV/0!</v>
      </c>
      <c r="V22" s="54" t="e">
        <f t="shared" si="5"/>
        <v>#DIV/0!</v>
      </c>
      <c r="W22" s="198" t="e">
        <f t="shared" si="6"/>
        <v>#DIV/0!</v>
      </c>
      <c r="X22" s="199" t="e">
        <f t="shared" si="7"/>
        <v>#DIV/0!</v>
      </c>
    </row>
    <row r="23" spans="1:24" ht="18">
      <c r="A23" s="193">
        <f>'SU '!A23</f>
        <v>0</v>
      </c>
      <c r="B23" s="193">
        <f>'SU '!S23</f>
        <v>0</v>
      </c>
      <c r="C23" s="141">
        <f>'SU '!R23</f>
        <v>0</v>
      </c>
      <c r="D23" s="50">
        <v>0</v>
      </c>
      <c r="E23" s="22">
        <v>0</v>
      </c>
      <c r="F23" s="22">
        <v>0</v>
      </c>
      <c r="G23" s="22">
        <v>0</v>
      </c>
      <c r="H23" s="22">
        <v>0</v>
      </c>
      <c r="I23" s="52">
        <v>0</v>
      </c>
      <c r="J23" s="23" t="e">
        <f t="shared" si="8"/>
        <v>#DIV/0!</v>
      </c>
      <c r="K23" s="23" t="e">
        <f t="shared" si="9"/>
        <v>#DIV/0!</v>
      </c>
      <c r="L23" s="23" t="e">
        <f t="shared" si="10"/>
        <v>#DIV/0!</v>
      </c>
      <c r="M23" s="23" t="e">
        <f t="shared" si="11"/>
        <v>#DIV/0!</v>
      </c>
      <c r="N23" s="23" t="e">
        <f t="shared" si="12"/>
        <v>#DIV/0!</v>
      </c>
      <c r="O23" s="23" t="e">
        <f t="shared" si="13"/>
        <v>#DIV/0!</v>
      </c>
      <c r="P23" s="54" t="e">
        <f t="shared" si="14"/>
        <v>#DIV/0!</v>
      </c>
      <c r="Q23" s="197" t="e">
        <f t="shared" si="0"/>
        <v>#DIV/0!</v>
      </c>
      <c r="R23" s="23" t="e">
        <f t="shared" si="1"/>
        <v>#DIV/0!</v>
      </c>
      <c r="S23" s="23" t="e">
        <f t="shared" si="2"/>
        <v>#DIV/0!</v>
      </c>
      <c r="T23" s="23" t="e">
        <f t="shared" si="3"/>
        <v>#DIV/0!</v>
      </c>
      <c r="U23" s="23" t="e">
        <f t="shared" si="4"/>
        <v>#DIV/0!</v>
      </c>
      <c r="V23" s="54" t="e">
        <f t="shared" si="5"/>
        <v>#DIV/0!</v>
      </c>
      <c r="W23" s="198" t="e">
        <f t="shared" si="6"/>
        <v>#DIV/0!</v>
      </c>
      <c r="X23" s="199" t="e">
        <f t="shared" si="7"/>
        <v>#DIV/0!</v>
      </c>
    </row>
    <row r="24" spans="1:24" ht="18">
      <c r="A24" s="193">
        <f>'SU '!A24</f>
        <v>0</v>
      </c>
      <c r="B24" s="193">
        <f>'SU '!S24</f>
        <v>0</v>
      </c>
      <c r="C24" s="141">
        <f>'SU '!R24</f>
        <v>0</v>
      </c>
      <c r="D24" s="50">
        <v>0</v>
      </c>
      <c r="E24" s="22">
        <v>0</v>
      </c>
      <c r="F24" s="22">
        <v>0</v>
      </c>
      <c r="G24" s="22">
        <v>0</v>
      </c>
      <c r="H24" s="22">
        <v>0</v>
      </c>
      <c r="I24" s="52">
        <v>0</v>
      </c>
      <c r="J24" s="23" t="e">
        <f t="shared" si="8"/>
        <v>#DIV/0!</v>
      </c>
      <c r="K24" s="23" t="e">
        <f t="shared" si="9"/>
        <v>#DIV/0!</v>
      </c>
      <c r="L24" s="23" t="e">
        <f t="shared" si="10"/>
        <v>#DIV/0!</v>
      </c>
      <c r="M24" s="23" t="e">
        <f t="shared" si="11"/>
        <v>#DIV/0!</v>
      </c>
      <c r="N24" s="23" t="e">
        <f t="shared" si="12"/>
        <v>#DIV/0!</v>
      </c>
      <c r="O24" s="23" t="e">
        <f t="shared" si="13"/>
        <v>#DIV/0!</v>
      </c>
      <c r="P24" s="54" t="e">
        <f t="shared" si="14"/>
        <v>#DIV/0!</v>
      </c>
      <c r="Q24" s="197" t="e">
        <f t="shared" si="0"/>
        <v>#DIV/0!</v>
      </c>
      <c r="R24" s="23" t="e">
        <f t="shared" si="1"/>
        <v>#DIV/0!</v>
      </c>
      <c r="S24" s="23" t="e">
        <f t="shared" si="2"/>
        <v>#DIV/0!</v>
      </c>
      <c r="T24" s="23" t="e">
        <f t="shared" si="3"/>
        <v>#DIV/0!</v>
      </c>
      <c r="U24" s="23" t="e">
        <f t="shared" si="4"/>
        <v>#DIV/0!</v>
      </c>
      <c r="V24" s="54" t="e">
        <f t="shared" si="5"/>
        <v>#DIV/0!</v>
      </c>
      <c r="W24" s="198" t="e">
        <f t="shared" si="6"/>
        <v>#DIV/0!</v>
      </c>
      <c r="X24" s="199" t="e">
        <f t="shared" si="7"/>
        <v>#DIV/0!</v>
      </c>
    </row>
    <row r="25" spans="1:24" ht="18">
      <c r="A25" s="193">
        <f>'SU '!A25</f>
        <v>0</v>
      </c>
      <c r="B25" s="193">
        <f>'SU '!S25</f>
        <v>0</v>
      </c>
      <c r="C25" s="141">
        <f>'SU '!R25</f>
        <v>0</v>
      </c>
      <c r="D25" s="50">
        <v>0</v>
      </c>
      <c r="E25" s="22">
        <v>0</v>
      </c>
      <c r="F25" s="22">
        <v>0</v>
      </c>
      <c r="G25" s="22">
        <v>0</v>
      </c>
      <c r="H25" s="22">
        <v>0</v>
      </c>
      <c r="I25" s="52">
        <v>0</v>
      </c>
      <c r="J25" s="23" t="e">
        <f t="shared" si="8"/>
        <v>#DIV/0!</v>
      </c>
      <c r="K25" s="23" t="e">
        <f t="shared" si="9"/>
        <v>#DIV/0!</v>
      </c>
      <c r="L25" s="23" t="e">
        <f t="shared" si="10"/>
        <v>#DIV/0!</v>
      </c>
      <c r="M25" s="23" t="e">
        <f t="shared" si="11"/>
        <v>#DIV/0!</v>
      </c>
      <c r="N25" s="23" t="e">
        <f t="shared" si="12"/>
        <v>#DIV/0!</v>
      </c>
      <c r="O25" s="23" t="e">
        <f t="shared" si="13"/>
        <v>#DIV/0!</v>
      </c>
      <c r="P25" s="54" t="e">
        <f t="shared" si="14"/>
        <v>#DIV/0!</v>
      </c>
      <c r="Q25" s="197" t="e">
        <f t="shared" si="0"/>
        <v>#DIV/0!</v>
      </c>
      <c r="R25" s="23" t="e">
        <f t="shared" si="1"/>
        <v>#DIV/0!</v>
      </c>
      <c r="S25" s="23" t="e">
        <f t="shared" si="2"/>
        <v>#DIV/0!</v>
      </c>
      <c r="T25" s="23" t="e">
        <f t="shared" si="3"/>
        <v>#DIV/0!</v>
      </c>
      <c r="U25" s="23" t="e">
        <f t="shared" si="4"/>
        <v>#DIV/0!</v>
      </c>
      <c r="V25" s="54" t="e">
        <f t="shared" si="5"/>
        <v>#DIV/0!</v>
      </c>
      <c r="W25" s="198" t="e">
        <f t="shared" si="6"/>
        <v>#DIV/0!</v>
      </c>
      <c r="X25" s="199" t="e">
        <f t="shared" si="7"/>
        <v>#DIV/0!</v>
      </c>
    </row>
    <row r="26" spans="1:24" ht="18">
      <c r="A26" s="193">
        <f>'SU '!A26</f>
        <v>0</v>
      </c>
      <c r="B26" s="193">
        <f>'SU '!S26</f>
        <v>0</v>
      </c>
      <c r="C26" s="141">
        <f>'SU '!R26</f>
        <v>0</v>
      </c>
      <c r="D26" s="50">
        <v>0</v>
      </c>
      <c r="E26" s="22">
        <v>0</v>
      </c>
      <c r="F26" s="22">
        <v>0</v>
      </c>
      <c r="G26" s="22">
        <v>0</v>
      </c>
      <c r="H26" s="22">
        <v>0</v>
      </c>
      <c r="I26" s="52">
        <v>0</v>
      </c>
      <c r="J26" s="23" t="e">
        <f t="shared" si="8"/>
        <v>#DIV/0!</v>
      </c>
      <c r="K26" s="23" t="e">
        <f t="shared" si="9"/>
        <v>#DIV/0!</v>
      </c>
      <c r="L26" s="23" t="e">
        <f t="shared" si="10"/>
        <v>#DIV/0!</v>
      </c>
      <c r="M26" s="23" t="e">
        <f t="shared" si="11"/>
        <v>#DIV/0!</v>
      </c>
      <c r="N26" s="23" t="e">
        <f t="shared" si="12"/>
        <v>#DIV/0!</v>
      </c>
      <c r="O26" s="23" t="e">
        <f t="shared" si="13"/>
        <v>#DIV/0!</v>
      </c>
      <c r="P26" s="54" t="e">
        <f t="shared" si="14"/>
        <v>#DIV/0!</v>
      </c>
      <c r="Q26" s="197" t="e">
        <f t="shared" si="0"/>
        <v>#DIV/0!</v>
      </c>
      <c r="R26" s="23" t="e">
        <f t="shared" si="1"/>
        <v>#DIV/0!</v>
      </c>
      <c r="S26" s="23" t="e">
        <f t="shared" si="2"/>
        <v>#DIV/0!</v>
      </c>
      <c r="T26" s="23" t="e">
        <f t="shared" si="3"/>
        <v>#DIV/0!</v>
      </c>
      <c r="U26" s="23" t="e">
        <f t="shared" si="4"/>
        <v>#DIV/0!</v>
      </c>
      <c r="V26" s="54" t="e">
        <f t="shared" si="5"/>
        <v>#DIV/0!</v>
      </c>
      <c r="W26" s="198" t="e">
        <f t="shared" si="6"/>
        <v>#DIV/0!</v>
      </c>
      <c r="X26" s="199" t="e">
        <f t="shared" si="7"/>
        <v>#DIV/0!</v>
      </c>
    </row>
    <row r="27" spans="1:24" ht="18">
      <c r="A27" s="193">
        <f>'SU '!A27</f>
        <v>0</v>
      </c>
      <c r="B27" s="193">
        <f>'SU '!S27</f>
        <v>0</v>
      </c>
      <c r="C27" s="141">
        <f>'SU '!R27</f>
        <v>0</v>
      </c>
      <c r="D27" s="50">
        <v>0</v>
      </c>
      <c r="E27" s="22">
        <v>0</v>
      </c>
      <c r="F27" s="22">
        <v>0</v>
      </c>
      <c r="G27" s="22">
        <v>0</v>
      </c>
      <c r="H27" s="22">
        <v>0</v>
      </c>
      <c r="I27" s="52">
        <v>0</v>
      </c>
      <c r="J27" s="23" t="e">
        <f t="shared" si="8"/>
        <v>#DIV/0!</v>
      </c>
      <c r="K27" s="23" t="e">
        <f t="shared" si="9"/>
        <v>#DIV/0!</v>
      </c>
      <c r="L27" s="23" t="e">
        <f t="shared" si="10"/>
        <v>#DIV/0!</v>
      </c>
      <c r="M27" s="23" t="e">
        <f t="shared" si="11"/>
        <v>#DIV/0!</v>
      </c>
      <c r="N27" s="23" t="e">
        <f t="shared" si="12"/>
        <v>#DIV/0!</v>
      </c>
      <c r="O27" s="23" t="e">
        <f t="shared" si="13"/>
        <v>#DIV/0!</v>
      </c>
      <c r="P27" s="54" t="e">
        <f t="shared" si="14"/>
        <v>#DIV/0!</v>
      </c>
      <c r="Q27" s="197" t="e">
        <f t="shared" si="0"/>
        <v>#DIV/0!</v>
      </c>
      <c r="R27" s="23" t="e">
        <f t="shared" si="1"/>
        <v>#DIV/0!</v>
      </c>
      <c r="S27" s="23" t="e">
        <f t="shared" si="2"/>
        <v>#DIV/0!</v>
      </c>
      <c r="T27" s="23" t="e">
        <f t="shared" si="3"/>
        <v>#DIV/0!</v>
      </c>
      <c r="U27" s="23" t="e">
        <f t="shared" si="4"/>
        <v>#DIV/0!</v>
      </c>
      <c r="V27" s="54" t="e">
        <f t="shared" si="5"/>
        <v>#DIV/0!</v>
      </c>
      <c r="W27" s="198" t="e">
        <f t="shared" si="6"/>
        <v>#DIV/0!</v>
      </c>
      <c r="X27" s="199" t="e">
        <f t="shared" si="7"/>
        <v>#DIV/0!</v>
      </c>
    </row>
    <row r="28" spans="1:24" ht="18">
      <c r="A28" s="193">
        <f>'SU '!A28</f>
        <v>0</v>
      </c>
      <c r="B28" s="193">
        <f>'SU '!S28</f>
        <v>0</v>
      </c>
      <c r="C28" s="141">
        <f>'SU '!R28</f>
        <v>0</v>
      </c>
      <c r="D28" s="50">
        <v>0</v>
      </c>
      <c r="E28" s="22">
        <v>0</v>
      </c>
      <c r="F28" s="22">
        <v>0</v>
      </c>
      <c r="G28" s="22">
        <v>0</v>
      </c>
      <c r="H28" s="22">
        <v>0</v>
      </c>
      <c r="I28" s="52">
        <v>0</v>
      </c>
      <c r="J28" s="23" t="e">
        <f t="shared" si="8"/>
        <v>#DIV/0!</v>
      </c>
      <c r="K28" s="23" t="e">
        <f t="shared" si="9"/>
        <v>#DIV/0!</v>
      </c>
      <c r="L28" s="23" t="e">
        <f t="shared" si="10"/>
        <v>#DIV/0!</v>
      </c>
      <c r="M28" s="23" t="e">
        <f t="shared" si="11"/>
        <v>#DIV/0!</v>
      </c>
      <c r="N28" s="23" t="e">
        <f t="shared" si="12"/>
        <v>#DIV/0!</v>
      </c>
      <c r="O28" s="23" t="e">
        <f t="shared" si="13"/>
        <v>#DIV/0!</v>
      </c>
      <c r="P28" s="54" t="e">
        <f t="shared" si="14"/>
        <v>#DIV/0!</v>
      </c>
      <c r="Q28" s="197" t="e">
        <f t="shared" si="0"/>
        <v>#DIV/0!</v>
      </c>
      <c r="R28" s="23" t="e">
        <f t="shared" si="1"/>
        <v>#DIV/0!</v>
      </c>
      <c r="S28" s="23" t="e">
        <f t="shared" si="2"/>
        <v>#DIV/0!</v>
      </c>
      <c r="T28" s="23" t="e">
        <f t="shared" si="3"/>
        <v>#DIV/0!</v>
      </c>
      <c r="U28" s="23" t="e">
        <f t="shared" si="4"/>
        <v>#DIV/0!</v>
      </c>
      <c r="V28" s="54" t="e">
        <f t="shared" si="5"/>
        <v>#DIV/0!</v>
      </c>
      <c r="W28" s="198" t="e">
        <f t="shared" si="6"/>
        <v>#DIV/0!</v>
      </c>
      <c r="X28" s="199" t="e">
        <f t="shared" si="7"/>
        <v>#DIV/0!</v>
      </c>
    </row>
    <row r="29" spans="1:24" ht="18">
      <c r="A29" s="193">
        <f>'SU '!A29</f>
        <v>0</v>
      </c>
      <c r="B29" s="193">
        <f>'SU '!S29</f>
        <v>0</v>
      </c>
      <c r="C29" s="141">
        <f>'SU '!R29</f>
        <v>0</v>
      </c>
      <c r="D29" s="50">
        <v>0</v>
      </c>
      <c r="E29" s="22">
        <v>0</v>
      </c>
      <c r="F29" s="22">
        <v>0</v>
      </c>
      <c r="G29" s="22">
        <v>0</v>
      </c>
      <c r="H29" s="22">
        <v>0</v>
      </c>
      <c r="I29" s="52">
        <v>0</v>
      </c>
      <c r="J29" s="23" t="e">
        <f t="shared" si="8"/>
        <v>#DIV/0!</v>
      </c>
      <c r="K29" s="23" t="e">
        <f t="shared" si="9"/>
        <v>#DIV/0!</v>
      </c>
      <c r="L29" s="23" t="e">
        <f t="shared" si="10"/>
        <v>#DIV/0!</v>
      </c>
      <c r="M29" s="23" t="e">
        <f t="shared" si="11"/>
        <v>#DIV/0!</v>
      </c>
      <c r="N29" s="23" t="e">
        <f t="shared" si="12"/>
        <v>#DIV/0!</v>
      </c>
      <c r="O29" s="23" t="e">
        <f t="shared" si="13"/>
        <v>#DIV/0!</v>
      </c>
      <c r="P29" s="54" t="e">
        <f t="shared" si="14"/>
        <v>#DIV/0!</v>
      </c>
      <c r="Q29" s="197" t="e">
        <f t="shared" si="0"/>
        <v>#DIV/0!</v>
      </c>
      <c r="R29" s="23" t="e">
        <f t="shared" si="1"/>
        <v>#DIV/0!</v>
      </c>
      <c r="S29" s="23" t="e">
        <f t="shared" si="2"/>
        <v>#DIV/0!</v>
      </c>
      <c r="T29" s="23" t="e">
        <f t="shared" si="3"/>
        <v>#DIV/0!</v>
      </c>
      <c r="U29" s="23" t="e">
        <f t="shared" si="4"/>
        <v>#DIV/0!</v>
      </c>
      <c r="V29" s="54" t="e">
        <f t="shared" si="5"/>
        <v>#DIV/0!</v>
      </c>
      <c r="W29" s="198" t="e">
        <f t="shared" si="6"/>
        <v>#DIV/0!</v>
      </c>
      <c r="X29" s="199" t="e">
        <f t="shared" si="7"/>
        <v>#DIV/0!</v>
      </c>
    </row>
    <row r="30" spans="1:24" ht="18">
      <c r="A30" s="193">
        <f>'SU '!A30</f>
        <v>0</v>
      </c>
      <c r="B30" s="193">
        <f>'SU '!S30</f>
        <v>0</v>
      </c>
      <c r="C30" s="141">
        <f>'SU '!R30</f>
        <v>0</v>
      </c>
      <c r="D30" s="50">
        <v>0</v>
      </c>
      <c r="E30" s="22">
        <v>0</v>
      </c>
      <c r="F30" s="22">
        <v>0</v>
      </c>
      <c r="G30" s="22">
        <v>0</v>
      </c>
      <c r="H30" s="22">
        <v>0</v>
      </c>
      <c r="I30" s="52">
        <v>0</v>
      </c>
      <c r="J30" s="23" t="e">
        <f t="shared" si="8"/>
        <v>#DIV/0!</v>
      </c>
      <c r="K30" s="23" t="e">
        <f t="shared" si="9"/>
        <v>#DIV/0!</v>
      </c>
      <c r="L30" s="23" t="e">
        <f t="shared" si="10"/>
        <v>#DIV/0!</v>
      </c>
      <c r="M30" s="23" t="e">
        <f t="shared" si="11"/>
        <v>#DIV/0!</v>
      </c>
      <c r="N30" s="23" t="e">
        <f t="shared" si="12"/>
        <v>#DIV/0!</v>
      </c>
      <c r="O30" s="23" t="e">
        <f t="shared" si="13"/>
        <v>#DIV/0!</v>
      </c>
      <c r="P30" s="54" t="e">
        <f t="shared" si="14"/>
        <v>#DIV/0!</v>
      </c>
      <c r="Q30" s="197" t="e">
        <f t="shared" si="0"/>
        <v>#DIV/0!</v>
      </c>
      <c r="R30" s="23" t="e">
        <f t="shared" si="1"/>
        <v>#DIV/0!</v>
      </c>
      <c r="S30" s="23" t="e">
        <f t="shared" si="2"/>
        <v>#DIV/0!</v>
      </c>
      <c r="T30" s="23" t="e">
        <f t="shared" si="3"/>
        <v>#DIV/0!</v>
      </c>
      <c r="U30" s="23" t="e">
        <f t="shared" si="4"/>
        <v>#DIV/0!</v>
      </c>
      <c r="V30" s="54" t="e">
        <f t="shared" si="5"/>
        <v>#DIV/0!</v>
      </c>
      <c r="W30" s="198" t="e">
        <f t="shared" si="6"/>
        <v>#DIV/0!</v>
      </c>
      <c r="X30" s="199" t="e">
        <f t="shared" si="7"/>
        <v>#DIV/0!</v>
      </c>
    </row>
    <row r="31" spans="1:24" ht="18">
      <c r="A31" s="193">
        <f>'SU '!A31</f>
        <v>0</v>
      </c>
      <c r="B31" s="193">
        <f>'SU '!S31</f>
        <v>0</v>
      </c>
      <c r="C31" s="141">
        <f>'SU '!R31</f>
        <v>0</v>
      </c>
      <c r="D31" s="50">
        <v>0</v>
      </c>
      <c r="E31" s="22">
        <v>0</v>
      </c>
      <c r="F31" s="22">
        <v>0</v>
      </c>
      <c r="G31" s="22">
        <v>0</v>
      </c>
      <c r="H31" s="22">
        <v>0</v>
      </c>
      <c r="I31" s="52">
        <v>0</v>
      </c>
      <c r="J31" s="23" t="e">
        <f t="shared" si="8"/>
        <v>#DIV/0!</v>
      </c>
      <c r="K31" s="23" t="e">
        <f t="shared" si="9"/>
        <v>#DIV/0!</v>
      </c>
      <c r="L31" s="23" t="e">
        <f t="shared" si="10"/>
        <v>#DIV/0!</v>
      </c>
      <c r="M31" s="23" t="e">
        <f t="shared" si="11"/>
        <v>#DIV/0!</v>
      </c>
      <c r="N31" s="23" t="e">
        <f t="shared" si="12"/>
        <v>#DIV/0!</v>
      </c>
      <c r="O31" s="23" t="e">
        <f t="shared" si="13"/>
        <v>#DIV/0!</v>
      </c>
      <c r="P31" s="54" t="e">
        <f t="shared" si="14"/>
        <v>#DIV/0!</v>
      </c>
      <c r="Q31" s="197" t="e">
        <f t="shared" si="0"/>
        <v>#DIV/0!</v>
      </c>
      <c r="R31" s="23" t="e">
        <f t="shared" si="1"/>
        <v>#DIV/0!</v>
      </c>
      <c r="S31" s="23" t="e">
        <f t="shared" si="2"/>
        <v>#DIV/0!</v>
      </c>
      <c r="T31" s="23" t="e">
        <f t="shared" si="3"/>
        <v>#DIV/0!</v>
      </c>
      <c r="U31" s="23" t="e">
        <f t="shared" si="4"/>
        <v>#DIV/0!</v>
      </c>
      <c r="V31" s="54" t="e">
        <f t="shared" si="5"/>
        <v>#DIV/0!</v>
      </c>
      <c r="W31" s="198" t="e">
        <f t="shared" si="6"/>
        <v>#DIV/0!</v>
      </c>
      <c r="X31" s="199" t="e">
        <f t="shared" si="7"/>
        <v>#DIV/0!</v>
      </c>
    </row>
    <row r="32" spans="1:24" ht="18">
      <c r="A32" s="193">
        <f>'SU '!A32</f>
        <v>0</v>
      </c>
      <c r="B32" s="193">
        <f>'SU '!S32</f>
        <v>0</v>
      </c>
      <c r="C32" s="141">
        <f>'SU '!R32</f>
        <v>0</v>
      </c>
      <c r="D32" s="50">
        <v>0</v>
      </c>
      <c r="E32" s="22">
        <v>0</v>
      </c>
      <c r="F32" s="22">
        <v>0</v>
      </c>
      <c r="G32" s="22">
        <v>0</v>
      </c>
      <c r="H32" s="22">
        <v>0</v>
      </c>
      <c r="I32" s="52">
        <v>0</v>
      </c>
      <c r="J32" s="23" t="e">
        <f t="shared" si="8"/>
        <v>#DIV/0!</v>
      </c>
      <c r="K32" s="23" t="e">
        <f t="shared" si="9"/>
        <v>#DIV/0!</v>
      </c>
      <c r="L32" s="23" t="e">
        <f t="shared" si="10"/>
        <v>#DIV/0!</v>
      </c>
      <c r="M32" s="23" t="e">
        <f t="shared" si="11"/>
        <v>#DIV/0!</v>
      </c>
      <c r="N32" s="23" t="e">
        <f t="shared" si="12"/>
        <v>#DIV/0!</v>
      </c>
      <c r="O32" s="23" t="e">
        <f t="shared" si="13"/>
        <v>#DIV/0!</v>
      </c>
      <c r="P32" s="54" t="e">
        <f t="shared" si="14"/>
        <v>#DIV/0!</v>
      </c>
      <c r="Q32" s="197" t="e">
        <f t="shared" si="0"/>
        <v>#DIV/0!</v>
      </c>
      <c r="R32" s="23" t="e">
        <f t="shared" si="1"/>
        <v>#DIV/0!</v>
      </c>
      <c r="S32" s="23" t="e">
        <f t="shared" si="2"/>
        <v>#DIV/0!</v>
      </c>
      <c r="T32" s="23" t="e">
        <f t="shared" si="3"/>
        <v>#DIV/0!</v>
      </c>
      <c r="U32" s="23" t="e">
        <f t="shared" si="4"/>
        <v>#DIV/0!</v>
      </c>
      <c r="V32" s="54" t="e">
        <f t="shared" si="5"/>
        <v>#DIV/0!</v>
      </c>
      <c r="W32" s="198" t="e">
        <f t="shared" si="6"/>
        <v>#DIV/0!</v>
      </c>
      <c r="X32" s="199" t="e">
        <f t="shared" si="7"/>
        <v>#DIV/0!</v>
      </c>
    </row>
    <row r="33" spans="1:24" ht="18">
      <c r="A33" s="193">
        <f>'SU '!A33</f>
        <v>0</v>
      </c>
      <c r="B33" s="193">
        <f>'SU '!S33</f>
        <v>0</v>
      </c>
      <c r="C33" s="141">
        <f>'SU '!R33</f>
        <v>0</v>
      </c>
      <c r="D33" s="50">
        <v>0</v>
      </c>
      <c r="E33" s="22">
        <v>0</v>
      </c>
      <c r="F33" s="22">
        <v>0</v>
      </c>
      <c r="G33" s="22">
        <v>0</v>
      </c>
      <c r="H33" s="22">
        <v>0</v>
      </c>
      <c r="I33" s="52">
        <v>0</v>
      </c>
      <c r="J33" s="23" t="e">
        <f t="shared" si="8"/>
        <v>#DIV/0!</v>
      </c>
      <c r="K33" s="23" t="e">
        <f t="shared" si="9"/>
        <v>#DIV/0!</v>
      </c>
      <c r="L33" s="23" t="e">
        <f t="shared" si="10"/>
        <v>#DIV/0!</v>
      </c>
      <c r="M33" s="23" t="e">
        <f t="shared" si="11"/>
        <v>#DIV/0!</v>
      </c>
      <c r="N33" s="23" t="e">
        <f t="shared" si="12"/>
        <v>#DIV/0!</v>
      </c>
      <c r="O33" s="23" t="e">
        <f t="shared" si="13"/>
        <v>#DIV/0!</v>
      </c>
      <c r="P33" s="54" t="e">
        <f t="shared" si="14"/>
        <v>#DIV/0!</v>
      </c>
      <c r="Q33" s="197" t="e">
        <f t="shared" si="0"/>
        <v>#DIV/0!</v>
      </c>
      <c r="R33" s="23" t="e">
        <f t="shared" si="1"/>
        <v>#DIV/0!</v>
      </c>
      <c r="S33" s="23" t="e">
        <f t="shared" si="2"/>
        <v>#DIV/0!</v>
      </c>
      <c r="T33" s="23" t="e">
        <f t="shared" si="3"/>
        <v>#DIV/0!</v>
      </c>
      <c r="U33" s="23" t="e">
        <f t="shared" si="4"/>
        <v>#DIV/0!</v>
      </c>
      <c r="V33" s="54" t="e">
        <f t="shared" si="5"/>
        <v>#DIV/0!</v>
      </c>
      <c r="W33" s="198" t="e">
        <f t="shared" si="6"/>
        <v>#DIV/0!</v>
      </c>
      <c r="X33" s="199" t="e">
        <f t="shared" si="7"/>
        <v>#DIV/0!</v>
      </c>
    </row>
    <row r="34" spans="1:24" ht="18">
      <c r="A34" s="193">
        <f>'SU '!A34</f>
        <v>0</v>
      </c>
      <c r="B34" s="193">
        <f>'SU '!S34</f>
        <v>0</v>
      </c>
      <c r="C34" s="141">
        <f>'SU '!R34</f>
        <v>0</v>
      </c>
      <c r="D34" s="50">
        <v>0</v>
      </c>
      <c r="E34" s="22">
        <v>0</v>
      </c>
      <c r="F34" s="22">
        <v>0</v>
      </c>
      <c r="G34" s="22">
        <v>0</v>
      </c>
      <c r="H34" s="22">
        <v>0</v>
      </c>
      <c r="I34" s="52">
        <v>0</v>
      </c>
      <c r="J34" s="23" t="e">
        <f t="shared" si="8"/>
        <v>#DIV/0!</v>
      </c>
      <c r="K34" s="23" t="e">
        <f t="shared" si="9"/>
        <v>#DIV/0!</v>
      </c>
      <c r="L34" s="23" t="e">
        <f t="shared" si="10"/>
        <v>#DIV/0!</v>
      </c>
      <c r="M34" s="23" t="e">
        <f t="shared" si="11"/>
        <v>#DIV/0!</v>
      </c>
      <c r="N34" s="23" t="e">
        <f t="shared" si="12"/>
        <v>#DIV/0!</v>
      </c>
      <c r="O34" s="23" t="e">
        <f t="shared" si="13"/>
        <v>#DIV/0!</v>
      </c>
      <c r="P34" s="54" t="e">
        <f t="shared" si="14"/>
        <v>#DIV/0!</v>
      </c>
      <c r="Q34" s="197" t="e">
        <f t="shared" si="0"/>
        <v>#DIV/0!</v>
      </c>
      <c r="R34" s="23" t="e">
        <f t="shared" si="1"/>
        <v>#DIV/0!</v>
      </c>
      <c r="S34" s="23" t="e">
        <f t="shared" si="2"/>
        <v>#DIV/0!</v>
      </c>
      <c r="T34" s="23" t="e">
        <f t="shared" si="3"/>
        <v>#DIV/0!</v>
      </c>
      <c r="U34" s="23" t="e">
        <f t="shared" si="4"/>
        <v>#DIV/0!</v>
      </c>
      <c r="V34" s="54" t="e">
        <f t="shared" si="5"/>
        <v>#DIV/0!</v>
      </c>
      <c r="W34" s="198" t="e">
        <f t="shared" si="6"/>
        <v>#DIV/0!</v>
      </c>
      <c r="X34" s="199" t="e">
        <f t="shared" si="7"/>
        <v>#DIV/0!</v>
      </c>
    </row>
    <row r="35" spans="1:24" ht="18">
      <c r="A35" s="193">
        <f>'SU '!A35</f>
        <v>0</v>
      </c>
      <c r="B35" s="193">
        <f>'SU '!S35</f>
        <v>0</v>
      </c>
      <c r="C35" s="141">
        <f>'SU '!R35</f>
        <v>0</v>
      </c>
      <c r="D35" s="50">
        <v>0</v>
      </c>
      <c r="E35" s="22">
        <v>0</v>
      </c>
      <c r="F35" s="22">
        <v>0</v>
      </c>
      <c r="G35" s="22">
        <v>0</v>
      </c>
      <c r="H35" s="22">
        <v>0</v>
      </c>
      <c r="I35" s="52">
        <v>0</v>
      </c>
      <c r="J35" s="23" t="e">
        <f t="shared" si="8"/>
        <v>#DIV/0!</v>
      </c>
      <c r="K35" s="23" t="e">
        <f t="shared" si="9"/>
        <v>#DIV/0!</v>
      </c>
      <c r="L35" s="23" t="e">
        <f t="shared" si="10"/>
        <v>#DIV/0!</v>
      </c>
      <c r="M35" s="23" t="e">
        <f t="shared" si="11"/>
        <v>#DIV/0!</v>
      </c>
      <c r="N35" s="23" t="e">
        <f t="shared" si="12"/>
        <v>#DIV/0!</v>
      </c>
      <c r="O35" s="23" t="e">
        <f t="shared" si="13"/>
        <v>#DIV/0!</v>
      </c>
      <c r="P35" s="54" t="e">
        <f t="shared" si="14"/>
        <v>#DIV/0!</v>
      </c>
      <c r="Q35" s="197" t="e">
        <f t="shared" si="0"/>
        <v>#DIV/0!</v>
      </c>
      <c r="R35" s="23" t="e">
        <f t="shared" si="1"/>
        <v>#DIV/0!</v>
      </c>
      <c r="S35" s="23" t="e">
        <f t="shared" si="2"/>
        <v>#DIV/0!</v>
      </c>
      <c r="T35" s="23" t="e">
        <f t="shared" si="3"/>
        <v>#DIV/0!</v>
      </c>
      <c r="U35" s="23" t="e">
        <f t="shared" si="4"/>
        <v>#DIV/0!</v>
      </c>
      <c r="V35" s="54" t="e">
        <f t="shared" si="5"/>
        <v>#DIV/0!</v>
      </c>
      <c r="W35" s="198" t="e">
        <f t="shared" si="6"/>
        <v>#DIV/0!</v>
      </c>
      <c r="X35" s="199" t="e">
        <f t="shared" si="7"/>
        <v>#DIV/0!</v>
      </c>
    </row>
    <row r="36" spans="1:24" ht="18">
      <c r="A36" s="193">
        <f>'SU '!A36</f>
        <v>0</v>
      </c>
      <c r="B36" s="193">
        <f>'SU '!S36</f>
        <v>0</v>
      </c>
      <c r="C36" s="141">
        <f>'SU '!R36</f>
        <v>0</v>
      </c>
      <c r="D36" s="50">
        <v>0</v>
      </c>
      <c r="E36" s="22">
        <v>0</v>
      </c>
      <c r="F36" s="22">
        <v>0</v>
      </c>
      <c r="G36" s="22">
        <v>0</v>
      </c>
      <c r="H36" s="22">
        <v>0</v>
      </c>
      <c r="I36" s="52">
        <v>0</v>
      </c>
      <c r="J36" s="23" t="e">
        <f t="shared" si="8"/>
        <v>#DIV/0!</v>
      </c>
      <c r="K36" s="23" t="e">
        <f t="shared" si="9"/>
        <v>#DIV/0!</v>
      </c>
      <c r="L36" s="23" t="e">
        <f t="shared" si="10"/>
        <v>#DIV/0!</v>
      </c>
      <c r="M36" s="23" t="e">
        <f t="shared" si="11"/>
        <v>#DIV/0!</v>
      </c>
      <c r="N36" s="23" t="e">
        <f t="shared" si="12"/>
        <v>#DIV/0!</v>
      </c>
      <c r="O36" s="23" t="e">
        <f t="shared" si="13"/>
        <v>#DIV/0!</v>
      </c>
      <c r="P36" s="54" t="e">
        <f t="shared" si="14"/>
        <v>#DIV/0!</v>
      </c>
      <c r="Q36" s="197" t="e">
        <f t="shared" si="0"/>
        <v>#DIV/0!</v>
      </c>
      <c r="R36" s="23" t="e">
        <f t="shared" si="1"/>
        <v>#DIV/0!</v>
      </c>
      <c r="S36" s="23" t="e">
        <f t="shared" si="2"/>
        <v>#DIV/0!</v>
      </c>
      <c r="T36" s="23" t="e">
        <f t="shared" si="3"/>
        <v>#DIV/0!</v>
      </c>
      <c r="U36" s="23" t="e">
        <f t="shared" si="4"/>
        <v>#DIV/0!</v>
      </c>
      <c r="V36" s="54" t="e">
        <f t="shared" si="5"/>
        <v>#DIV/0!</v>
      </c>
      <c r="W36" s="198" t="e">
        <f t="shared" si="6"/>
        <v>#DIV/0!</v>
      </c>
      <c r="X36" s="199" t="e">
        <f t="shared" si="7"/>
        <v>#DIV/0!</v>
      </c>
    </row>
    <row r="37" spans="1:24" ht="18">
      <c r="A37" s="193">
        <f>'SU '!A37</f>
        <v>0</v>
      </c>
      <c r="B37" s="193">
        <f>'SU '!S37</f>
        <v>0</v>
      </c>
      <c r="C37" s="141">
        <f>'SU '!R37</f>
        <v>0</v>
      </c>
      <c r="D37" s="50">
        <v>0</v>
      </c>
      <c r="E37" s="22">
        <v>0</v>
      </c>
      <c r="F37" s="22">
        <v>0</v>
      </c>
      <c r="G37" s="22">
        <v>0</v>
      </c>
      <c r="H37" s="22">
        <v>0</v>
      </c>
      <c r="I37" s="52">
        <v>0</v>
      </c>
      <c r="J37" s="23" t="e">
        <f t="shared" si="8"/>
        <v>#DIV/0!</v>
      </c>
      <c r="K37" s="23" t="e">
        <f t="shared" si="9"/>
        <v>#DIV/0!</v>
      </c>
      <c r="L37" s="23" t="e">
        <f t="shared" si="10"/>
        <v>#DIV/0!</v>
      </c>
      <c r="M37" s="23" t="e">
        <f t="shared" si="11"/>
        <v>#DIV/0!</v>
      </c>
      <c r="N37" s="23" t="e">
        <f t="shared" si="12"/>
        <v>#DIV/0!</v>
      </c>
      <c r="O37" s="23" t="e">
        <f t="shared" si="13"/>
        <v>#DIV/0!</v>
      </c>
      <c r="P37" s="54" t="e">
        <f t="shared" si="14"/>
        <v>#DIV/0!</v>
      </c>
      <c r="Q37" s="197" t="e">
        <f t="shared" si="0"/>
        <v>#DIV/0!</v>
      </c>
      <c r="R37" s="23" t="e">
        <f t="shared" si="1"/>
        <v>#DIV/0!</v>
      </c>
      <c r="S37" s="23" t="e">
        <f t="shared" si="2"/>
        <v>#DIV/0!</v>
      </c>
      <c r="T37" s="23" t="e">
        <f t="shared" si="3"/>
        <v>#DIV/0!</v>
      </c>
      <c r="U37" s="23" t="e">
        <f t="shared" si="4"/>
        <v>#DIV/0!</v>
      </c>
      <c r="V37" s="54" t="e">
        <f t="shared" si="5"/>
        <v>#DIV/0!</v>
      </c>
      <c r="W37" s="198" t="e">
        <f t="shared" si="6"/>
        <v>#DIV/0!</v>
      </c>
      <c r="X37" s="199" t="e">
        <f t="shared" si="7"/>
        <v>#DIV/0!</v>
      </c>
    </row>
    <row r="38" spans="1:24" ht="18">
      <c r="A38" s="193">
        <f>'SU '!A38</f>
        <v>0</v>
      </c>
      <c r="B38" s="193">
        <f>'SU '!S38</f>
        <v>0</v>
      </c>
      <c r="C38" s="141">
        <f>'SU '!R38</f>
        <v>0</v>
      </c>
      <c r="D38" s="50">
        <v>0</v>
      </c>
      <c r="E38" s="22">
        <v>0</v>
      </c>
      <c r="F38" s="22">
        <v>0</v>
      </c>
      <c r="G38" s="22">
        <v>0</v>
      </c>
      <c r="H38" s="22">
        <v>0</v>
      </c>
      <c r="I38" s="52">
        <v>0</v>
      </c>
      <c r="J38" s="23" t="e">
        <f t="shared" si="8"/>
        <v>#DIV/0!</v>
      </c>
      <c r="K38" s="23" t="e">
        <f t="shared" si="9"/>
        <v>#DIV/0!</v>
      </c>
      <c r="L38" s="23" t="e">
        <f t="shared" si="10"/>
        <v>#DIV/0!</v>
      </c>
      <c r="M38" s="23" t="e">
        <f t="shared" si="11"/>
        <v>#DIV/0!</v>
      </c>
      <c r="N38" s="23" t="e">
        <f t="shared" si="12"/>
        <v>#DIV/0!</v>
      </c>
      <c r="O38" s="23" t="e">
        <f t="shared" si="13"/>
        <v>#DIV/0!</v>
      </c>
      <c r="P38" s="54" t="e">
        <f t="shared" si="14"/>
        <v>#DIV/0!</v>
      </c>
      <c r="Q38" s="197" t="e">
        <f t="shared" si="0"/>
        <v>#DIV/0!</v>
      </c>
      <c r="R38" s="23" t="e">
        <f t="shared" si="1"/>
        <v>#DIV/0!</v>
      </c>
      <c r="S38" s="23" t="e">
        <f t="shared" si="2"/>
        <v>#DIV/0!</v>
      </c>
      <c r="T38" s="23" t="e">
        <f t="shared" si="3"/>
        <v>#DIV/0!</v>
      </c>
      <c r="U38" s="23" t="e">
        <f t="shared" si="4"/>
        <v>#DIV/0!</v>
      </c>
      <c r="V38" s="54" t="e">
        <f t="shared" si="5"/>
        <v>#DIV/0!</v>
      </c>
      <c r="W38" s="198" t="e">
        <f t="shared" si="6"/>
        <v>#DIV/0!</v>
      </c>
      <c r="X38" s="199" t="e">
        <f t="shared" si="7"/>
        <v>#DIV/0!</v>
      </c>
    </row>
    <row r="39" spans="1:24" ht="18">
      <c r="A39" s="193">
        <f>'SU '!A39</f>
        <v>0</v>
      </c>
      <c r="B39" s="193">
        <f>'SU '!S39</f>
        <v>0</v>
      </c>
      <c r="C39" s="141">
        <f>'SU '!R39</f>
        <v>0</v>
      </c>
      <c r="D39" s="50">
        <v>0</v>
      </c>
      <c r="E39" s="22">
        <v>0</v>
      </c>
      <c r="F39" s="22">
        <v>0</v>
      </c>
      <c r="G39" s="22">
        <v>0</v>
      </c>
      <c r="H39" s="22">
        <v>0</v>
      </c>
      <c r="I39" s="52">
        <v>0</v>
      </c>
      <c r="J39" s="23" t="e">
        <f t="shared" si="8"/>
        <v>#DIV/0!</v>
      </c>
      <c r="K39" s="23" t="e">
        <f t="shared" si="9"/>
        <v>#DIV/0!</v>
      </c>
      <c r="L39" s="23" t="e">
        <f t="shared" si="10"/>
        <v>#DIV/0!</v>
      </c>
      <c r="M39" s="23" t="e">
        <f t="shared" si="11"/>
        <v>#DIV/0!</v>
      </c>
      <c r="N39" s="23" t="e">
        <f t="shared" si="12"/>
        <v>#DIV/0!</v>
      </c>
      <c r="O39" s="23" t="e">
        <f t="shared" si="13"/>
        <v>#DIV/0!</v>
      </c>
      <c r="P39" s="54" t="e">
        <f t="shared" si="14"/>
        <v>#DIV/0!</v>
      </c>
      <c r="Q39" s="197" t="e">
        <f t="shared" si="0"/>
        <v>#DIV/0!</v>
      </c>
      <c r="R39" s="23" t="e">
        <f t="shared" si="1"/>
        <v>#DIV/0!</v>
      </c>
      <c r="S39" s="23" t="e">
        <f t="shared" si="2"/>
        <v>#DIV/0!</v>
      </c>
      <c r="T39" s="23" t="e">
        <f t="shared" si="3"/>
        <v>#DIV/0!</v>
      </c>
      <c r="U39" s="23" t="e">
        <f t="shared" si="4"/>
        <v>#DIV/0!</v>
      </c>
      <c r="V39" s="54" t="e">
        <f t="shared" si="5"/>
        <v>#DIV/0!</v>
      </c>
      <c r="W39" s="198" t="e">
        <f t="shared" si="6"/>
        <v>#DIV/0!</v>
      </c>
      <c r="X39" s="199" t="e">
        <f t="shared" si="7"/>
        <v>#DIV/0!</v>
      </c>
    </row>
    <row r="40" spans="1:24" ht="18">
      <c r="A40" s="193">
        <f>'SU '!A40</f>
        <v>0</v>
      </c>
      <c r="B40" s="193">
        <f>'SU '!S40</f>
        <v>0</v>
      </c>
      <c r="C40" s="141">
        <f>'SU '!R40</f>
        <v>0</v>
      </c>
      <c r="D40" s="50">
        <v>0</v>
      </c>
      <c r="E40" s="22">
        <v>0</v>
      </c>
      <c r="F40" s="22">
        <v>0</v>
      </c>
      <c r="G40" s="22">
        <v>0</v>
      </c>
      <c r="H40" s="22">
        <v>0</v>
      </c>
      <c r="I40" s="52">
        <v>0</v>
      </c>
      <c r="J40" s="23" t="e">
        <f t="shared" si="8"/>
        <v>#DIV/0!</v>
      </c>
      <c r="K40" s="23" t="e">
        <f t="shared" si="9"/>
        <v>#DIV/0!</v>
      </c>
      <c r="L40" s="23" t="e">
        <f t="shared" si="10"/>
        <v>#DIV/0!</v>
      </c>
      <c r="M40" s="23" t="e">
        <f t="shared" si="11"/>
        <v>#DIV/0!</v>
      </c>
      <c r="N40" s="23" t="e">
        <f t="shared" si="12"/>
        <v>#DIV/0!</v>
      </c>
      <c r="O40" s="23" t="e">
        <f t="shared" si="13"/>
        <v>#DIV/0!</v>
      </c>
      <c r="P40" s="54" t="e">
        <f t="shared" si="14"/>
        <v>#DIV/0!</v>
      </c>
      <c r="Q40" s="197" t="e">
        <f t="shared" si="0"/>
        <v>#DIV/0!</v>
      </c>
      <c r="R40" s="23" t="e">
        <f t="shared" si="1"/>
        <v>#DIV/0!</v>
      </c>
      <c r="S40" s="23" t="e">
        <f t="shared" si="2"/>
        <v>#DIV/0!</v>
      </c>
      <c r="T40" s="23" t="e">
        <f t="shared" si="3"/>
        <v>#DIV/0!</v>
      </c>
      <c r="U40" s="23" t="e">
        <f t="shared" si="4"/>
        <v>#DIV/0!</v>
      </c>
      <c r="V40" s="54" t="e">
        <f t="shared" si="5"/>
        <v>#DIV/0!</v>
      </c>
      <c r="W40" s="198" t="e">
        <f t="shared" si="6"/>
        <v>#DIV/0!</v>
      </c>
      <c r="X40" s="199" t="e">
        <f t="shared" si="7"/>
        <v>#DIV/0!</v>
      </c>
    </row>
    <row r="41" spans="1:24" ht="18">
      <c r="A41" s="193">
        <f>'SU '!A41</f>
        <v>0</v>
      </c>
      <c r="B41" s="193">
        <f>'SU '!S41</f>
        <v>0</v>
      </c>
      <c r="C41" s="141">
        <f>'SU '!R41</f>
        <v>0</v>
      </c>
      <c r="D41" s="50">
        <v>0</v>
      </c>
      <c r="E41" s="22">
        <v>0</v>
      </c>
      <c r="F41" s="22">
        <v>0</v>
      </c>
      <c r="G41" s="22">
        <v>0</v>
      </c>
      <c r="H41" s="22">
        <v>0</v>
      </c>
      <c r="I41" s="52">
        <v>0</v>
      </c>
      <c r="J41" s="23" t="e">
        <f t="shared" si="8"/>
        <v>#DIV/0!</v>
      </c>
      <c r="K41" s="23" t="e">
        <f t="shared" si="9"/>
        <v>#DIV/0!</v>
      </c>
      <c r="L41" s="23" t="e">
        <f t="shared" si="10"/>
        <v>#DIV/0!</v>
      </c>
      <c r="M41" s="23" t="e">
        <f t="shared" si="11"/>
        <v>#DIV/0!</v>
      </c>
      <c r="N41" s="23" t="e">
        <f t="shared" si="12"/>
        <v>#DIV/0!</v>
      </c>
      <c r="O41" s="23" t="e">
        <f t="shared" si="13"/>
        <v>#DIV/0!</v>
      </c>
      <c r="P41" s="54" t="e">
        <f t="shared" si="14"/>
        <v>#DIV/0!</v>
      </c>
      <c r="Q41" s="197" t="e">
        <f t="shared" si="0"/>
        <v>#DIV/0!</v>
      </c>
      <c r="R41" s="23" t="e">
        <f t="shared" si="1"/>
        <v>#DIV/0!</v>
      </c>
      <c r="S41" s="23" t="e">
        <f t="shared" si="2"/>
        <v>#DIV/0!</v>
      </c>
      <c r="T41" s="23" t="e">
        <f t="shared" si="3"/>
        <v>#DIV/0!</v>
      </c>
      <c r="U41" s="23" t="e">
        <f t="shared" si="4"/>
        <v>#DIV/0!</v>
      </c>
      <c r="V41" s="54" t="e">
        <f t="shared" si="5"/>
        <v>#DIV/0!</v>
      </c>
      <c r="W41" s="198" t="e">
        <f t="shared" si="6"/>
        <v>#DIV/0!</v>
      </c>
      <c r="X41" s="199" t="e">
        <f t="shared" si="7"/>
        <v>#DIV/0!</v>
      </c>
    </row>
    <row r="42" spans="1:24" ht="18">
      <c r="A42" s="193">
        <f>'SU '!A42</f>
        <v>0</v>
      </c>
      <c r="B42" s="193">
        <f>'SU '!S42</f>
        <v>0</v>
      </c>
      <c r="C42" s="141">
        <f>'SU '!R42</f>
        <v>0</v>
      </c>
      <c r="D42" s="50">
        <v>0</v>
      </c>
      <c r="E42" s="22">
        <v>0</v>
      </c>
      <c r="F42" s="22">
        <v>0</v>
      </c>
      <c r="G42" s="22">
        <v>0</v>
      </c>
      <c r="H42" s="22">
        <v>0</v>
      </c>
      <c r="I42" s="52">
        <v>0</v>
      </c>
      <c r="J42" s="23" t="e">
        <f t="shared" si="8"/>
        <v>#DIV/0!</v>
      </c>
      <c r="K42" s="23" t="e">
        <f t="shared" si="9"/>
        <v>#DIV/0!</v>
      </c>
      <c r="L42" s="23" t="e">
        <f t="shared" si="10"/>
        <v>#DIV/0!</v>
      </c>
      <c r="M42" s="23" t="e">
        <f t="shared" si="11"/>
        <v>#DIV/0!</v>
      </c>
      <c r="N42" s="23" t="e">
        <f t="shared" si="12"/>
        <v>#DIV/0!</v>
      </c>
      <c r="O42" s="23" t="e">
        <f t="shared" si="13"/>
        <v>#DIV/0!</v>
      </c>
      <c r="P42" s="54" t="e">
        <f t="shared" si="14"/>
        <v>#DIV/0!</v>
      </c>
      <c r="Q42" s="197" t="e">
        <f t="shared" si="0"/>
        <v>#DIV/0!</v>
      </c>
      <c r="R42" s="23" t="e">
        <f t="shared" si="1"/>
        <v>#DIV/0!</v>
      </c>
      <c r="S42" s="23" t="e">
        <f t="shared" si="2"/>
        <v>#DIV/0!</v>
      </c>
      <c r="T42" s="23" t="e">
        <f t="shared" si="3"/>
        <v>#DIV/0!</v>
      </c>
      <c r="U42" s="23" t="e">
        <f t="shared" si="4"/>
        <v>#DIV/0!</v>
      </c>
      <c r="V42" s="54" t="e">
        <f t="shared" si="5"/>
        <v>#DIV/0!</v>
      </c>
      <c r="W42" s="198" t="e">
        <f t="shared" si="6"/>
        <v>#DIV/0!</v>
      </c>
      <c r="X42" s="199" t="e">
        <f t="shared" si="7"/>
        <v>#DIV/0!</v>
      </c>
    </row>
    <row r="43" spans="1:24" ht="18">
      <c r="A43" s="193">
        <f>'SU '!A43</f>
        <v>0</v>
      </c>
      <c r="B43" s="193">
        <f>'SU '!S43</f>
        <v>0</v>
      </c>
      <c r="C43" s="141">
        <f>'SU '!R43</f>
        <v>0</v>
      </c>
      <c r="D43" s="50">
        <v>0</v>
      </c>
      <c r="E43" s="22">
        <v>0</v>
      </c>
      <c r="F43" s="22">
        <v>0</v>
      </c>
      <c r="G43" s="22">
        <v>0</v>
      </c>
      <c r="H43" s="22">
        <v>0</v>
      </c>
      <c r="I43" s="52">
        <v>0</v>
      </c>
      <c r="J43" s="23" t="e">
        <f t="shared" si="8"/>
        <v>#DIV/0!</v>
      </c>
      <c r="K43" s="23" t="e">
        <f t="shared" si="9"/>
        <v>#DIV/0!</v>
      </c>
      <c r="L43" s="23" t="e">
        <f t="shared" si="10"/>
        <v>#DIV/0!</v>
      </c>
      <c r="M43" s="23" t="e">
        <f t="shared" si="11"/>
        <v>#DIV/0!</v>
      </c>
      <c r="N43" s="23" t="e">
        <f t="shared" si="12"/>
        <v>#DIV/0!</v>
      </c>
      <c r="O43" s="23" t="e">
        <f t="shared" si="13"/>
        <v>#DIV/0!</v>
      </c>
      <c r="P43" s="54" t="e">
        <f t="shared" si="14"/>
        <v>#DIV/0!</v>
      </c>
      <c r="Q43" s="197" t="e">
        <f t="shared" si="0"/>
        <v>#DIV/0!</v>
      </c>
      <c r="R43" s="23" t="e">
        <f t="shared" si="1"/>
        <v>#DIV/0!</v>
      </c>
      <c r="S43" s="23" t="e">
        <f t="shared" si="2"/>
        <v>#DIV/0!</v>
      </c>
      <c r="T43" s="23" t="e">
        <f t="shared" si="3"/>
        <v>#DIV/0!</v>
      </c>
      <c r="U43" s="23" t="e">
        <f t="shared" si="4"/>
        <v>#DIV/0!</v>
      </c>
      <c r="V43" s="54" t="e">
        <f t="shared" si="5"/>
        <v>#DIV/0!</v>
      </c>
      <c r="W43" s="198" t="e">
        <f t="shared" si="6"/>
        <v>#DIV/0!</v>
      </c>
      <c r="X43" s="199" t="e">
        <f t="shared" si="7"/>
        <v>#DIV/0!</v>
      </c>
    </row>
    <row r="44" spans="1:24" ht="18.75" thickBot="1">
      <c r="A44" s="200">
        <f>'SU '!A44</f>
        <v>0</v>
      </c>
      <c r="B44" s="201">
        <f>'SU '!S44</f>
        <v>0</v>
      </c>
      <c r="C44" s="149">
        <f>'SU '!R44</f>
        <v>0</v>
      </c>
      <c r="D44" s="24">
        <v>0</v>
      </c>
      <c r="E44" s="25">
        <v>0</v>
      </c>
      <c r="F44" s="25">
        <v>0</v>
      </c>
      <c r="G44" s="25">
        <v>0</v>
      </c>
      <c r="H44" s="25">
        <v>0</v>
      </c>
      <c r="I44" s="28">
        <v>0</v>
      </c>
      <c r="J44" s="27" t="e">
        <f t="shared" si="8"/>
        <v>#DIV/0!</v>
      </c>
      <c r="K44" s="27" t="e">
        <f t="shared" si="9"/>
        <v>#DIV/0!</v>
      </c>
      <c r="L44" s="27" t="e">
        <f t="shared" si="10"/>
        <v>#DIV/0!</v>
      </c>
      <c r="M44" s="27" t="e">
        <f t="shared" si="11"/>
        <v>#DIV/0!</v>
      </c>
      <c r="N44" s="27" t="e">
        <f t="shared" si="12"/>
        <v>#DIV/0!</v>
      </c>
      <c r="O44" s="27" t="e">
        <f t="shared" si="13"/>
        <v>#DIV/0!</v>
      </c>
      <c r="P44" s="27" t="e">
        <f t="shared" si="14"/>
        <v>#DIV/0!</v>
      </c>
      <c r="Q44" s="202" t="e">
        <f t="shared" si="0"/>
        <v>#DIV/0!</v>
      </c>
      <c r="R44" s="26" t="e">
        <f t="shared" si="1"/>
        <v>#DIV/0!</v>
      </c>
      <c r="S44" s="27" t="e">
        <f t="shared" si="2"/>
        <v>#DIV/0!</v>
      </c>
      <c r="T44" s="27" t="e">
        <f t="shared" si="3"/>
        <v>#DIV/0!</v>
      </c>
      <c r="U44" s="27" t="e">
        <f t="shared" si="4"/>
        <v>#DIV/0!</v>
      </c>
      <c r="V44" s="55" t="e">
        <f t="shared" si="5"/>
        <v>#DIV/0!</v>
      </c>
      <c r="W44" s="203" t="e">
        <f t="shared" si="6"/>
        <v>#DIV/0!</v>
      </c>
      <c r="X44" s="204" t="e">
        <f t="shared" si="7"/>
        <v>#DIV/0!</v>
      </c>
    </row>
    <row r="45" spans="1:24" ht="6.75" customHeight="1" thickBot="1">
      <c r="A45" s="205"/>
      <c r="B45" s="205"/>
      <c r="C45" s="205"/>
      <c r="D45" s="206"/>
      <c r="E45" s="206"/>
      <c r="F45" s="206"/>
      <c r="G45" s="206"/>
      <c r="H45" s="206"/>
      <c r="I45" s="206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6"/>
      <c r="U45" s="206"/>
      <c r="V45" s="206"/>
      <c r="W45" s="208"/>
      <c r="X45" s="209"/>
    </row>
    <row r="46" spans="1:24" ht="23.25" customHeight="1" thickBot="1">
      <c r="A46" s="421" t="s">
        <v>17</v>
      </c>
      <c r="B46" s="422"/>
      <c r="C46" s="29">
        <f aca="true" t="shared" si="15" ref="C46:I46">SUM(C15:C44)</f>
        <v>0</v>
      </c>
      <c r="D46" s="45">
        <f t="shared" si="15"/>
        <v>0</v>
      </c>
      <c r="E46" s="30">
        <f t="shared" si="15"/>
        <v>0</v>
      </c>
      <c r="F46" s="31">
        <f t="shared" si="15"/>
        <v>0</v>
      </c>
      <c r="G46" s="30">
        <f t="shared" si="15"/>
        <v>0</v>
      </c>
      <c r="H46" s="31">
        <f t="shared" si="15"/>
        <v>0</v>
      </c>
      <c r="I46" s="46">
        <f t="shared" si="15"/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3" t="e">
        <f>SUM(Q15:Q44)</f>
        <v>#DIV/0!</v>
      </c>
      <c r="R46" s="32">
        <v>0</v>
      </c>
      <c r="S46" s="34">
        <v>0</v>
      </c>
      <c r="T46" s="35">
        <v>0</v>
      </c>
      <c r="U46" s="34">
        <v>0</v>
      </c>
      <c r="V46" s="34">
        <v>0</v>
      </c>
      <c r="W46" s="33" t="e">
        <f>SUM(W15:W44)</f>
        <v>#DIV/0!</v>
      </c>
      <c r="X46" s="210" t="e">
        <f>SUM(X15:X44)</f>
        <v>#DIV/0!</v>
      </c>
    </row>
    <row r="47" spans="17:24" ht="12.75">
      <c r="Q47" s="211"/>
      <c r="R47" s="211"/>
      <c r="S47" s="211"/>
      <c r="T47" s="211"/>
      <c r="U47" s="211"/>
      <c r="V47" s="211"/>
      <c r="W47" s="211"/>
      <c r="X47" s="211"/>
    </row>
    <row r="48" ht="24" customHeight="1"/>
    <row r="49" spans="1:25" ht="21" customHeight="1">
      <c r="A49" s="398" t="s">
        <v>129</v>
      </c>
      <c r="B49" s="399"/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1"/>
      <c r="W49" s="287"/>
      <c r="X49" s="287"/>
      <c r="Y49" s="84"/>
    </row>
    <row r="51" spans="4:24" ht="12.75"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212"/>
    </row>
    <row r="52" spans="3:14" ht="18.75">
      <c r="C52" s="213"/>
      <c r="N52" s="214" t="s">
        <v>20</v>
      </c>
    </row>
    <row r="54" ht="12.75">
      <c r="C54" s="213"/>
    </row>
    <row r="103" ht="12.75" customHeight="1"/>
    <row r="106" ht="12.75" customHeight="1"/>
  </sheetData>
  <sheetProtection password="CCD2" sheet="1"/>
  <mergeCells count="27">
    <mergeCell ref="A49:X49"/>
    <mergeCell ref="A9:X9"/>
    <mergeCell ref="X11:X12"/>
    <mergeCell ref="R11:W11"/>
    <mergeCell ref="R14:V14"/>
    <mergeCell ref="C10:C12"/>
    <mergeCell ref="D10:Q10"/>
    <mergeCell ref="D11:I11"/>
    <mergeCell ref="D14:I14"/>
    <mergeCell ref="A46:B46"/>
    <mergeCell ref="A1:X1"/>
    <mergeCell ref="A2:X2"/>
    <mergeCell ref="A5:C5"/>
    <mergeCell ref="Q5:T5"/>
    <mergeCell ref="U5:X5"/>
    <mergeCell ref="D5:P5"/>
    <mergeCell ref="J14:P14"/>
    <mergeCell ref="O6:P6"/>
    <mergeCell ref="J11:P11"/>
    <mergeCell ref="R10:X10"/>
    <mergeCell ref="Q6:X6"/>
    <mergeCell ref="Q11:Q12"/>
    <mergeCell ref="L6:M6"/>
    <mergeCell ref="B10:B12"/>
    <mergeCell ref="C6:K6"/>
    <mergeCell ref="A6:B6"/>
    <mergeCell ref="A10:A12"/>
  </mergeCells>
  <printOptions horizontalCentered="1" verticalCentered="1"/>
  <pageMargins left="0.1968503937007874" right="0.1968503937007874" top="0.5905511811023623" bottom="0.7874015748031497" header="0.5118110236220472" footer="0.5118110236220472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Y50"/>
  <sheetViews>
    <sheetView zoomScale="50" zoomScaleNormal="50" zoomScalePageLayoutView="0" workbookViewId="0" topLeftCell="A1">
      <selection activeCell="I14" sqref="I14:J14"/>
    </sheetView>
  </sheetViews>
  <sheetFormatPr defaultColWidth="18.00390625" defaultRowHeight="12.75"/>
  <cols>
    <col min="1" max="1" width="10.8515625" style="69" customWidth="1"/>
    <col min="2" max="2" width="12.28125" style="69" customWidth="1"/>
    <col min="3" max="3" width="23.57421875" style="69" customWidth="1"/>
    <col min="4" max="5" width="21.7109375" style="69" customWidth="1"/>
    <col min="6" max="6" width="21.57421875" style="69" customWidth="1"/>
    <col min="7" max="7" width="21.7109375" style="69" customWidth="1"/>
    <col min="8" max="8" width="23.7109375" style="69" customWidth="1"/>
    <col min="9" max="9" width="29.140625" style="69" customWidth="1"/>
    <col min="10" max="10" width="25.7109375" style="69" customWidth="1"/>
    <col min="11" max="11" width="28.8515625" style="69" customWidth="1"/>
    <col min="12" max="12" width="22.28125" style="69" customWidth="1"/>
    <col min="13" max="13" width="13.57421875" style="69" customWidth="1"/>
    <col min="14" max="16384" width="18.00390625" style="69" customWidth="1"/>
  </cols>
  <sheetData>
    <row r="1" spans="1:12" ht="27" customHeight="1">
      <c r="A1" s="393" t="s">
        <v>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9" ht="12.75">
      <c r="A2" s="89"/>
      <c r="B2" s="89"/>
      <c r="C2" s="90"/>
      <c r="D2" s="91"/>
      <c r="E2" s="91"/>
      <c r="F2" s="91"/>
      <c r="G2" s="91"/>
      <c r="H2" s="91"/>
      <c r="I2" s="91"/>
    </row>
    <row r="3" spans="1:9" ht="13.5" thickBot="1">
      <c r="A3" s="89"/>
      <c r="B3" s="89"/>
      <c r="C3" s="90"/>
      <c r="D3" s="91"/>
      <c r="E3" s="91"/>
      <c r="F3" s="91"/>
      <c r="G3" s="91"/>
      <c r="H3" s="91"/>
      <c r="I3" s="91"/>
    </row>
    <row r="4" spans="1:25" ht="33" customHeight="1">
      <c r="A4" s="489" t="s">
        <v>16</v>
      </c>
      <c r="B4" s="490"/>
      <c r="C4" s="490"/>
      <c r="D4" s="491">
        <f>Foglio1!C20</f>
        <v>0</v>
      </c>
      <c r="E4" s="491"/>
      <c r="F4" s="491"/>
      <c r="G4" s="491"/>
      <c r="H4" s="492"/>
      <c r="I4" s="117" t="s">
        <v>135</v>
      </c>
      <c r="J4" s="491">
        <f>Foglio1!C27</f>
        <v>0</v>
      </c>
      <c r="K4" s="491"/>
      <c r="L4" s="498"/>
      <c r="M4" s="92"/>
      <c r="N4" s="92"/>
      <c r="O4" s="92"/>
      <c r="P4" s="92"/>
      <c r="Q4" s="92"/>
      <c r="R4" s="92"/>
      <c r="S4" s="92"/>
      <c r="T4" s="497"/>
      <c r="U4" s="497"/>
      <c r="V4" s="497"/>
      <c r="W4" s="497"/>
      <c r="X4" s="78"/>
      <c r="Y4" s="78"/>
    </row>
    <row r="5" spans="1:25" ht="33" customHeight="1" thickBot="1">
      <c r="A5" s="493" t="s">
        <v>13</v>
      </c>
      <c r="B5" s="494"/>
      <c r="C5" s="495">
        <f>Foglio1!E28</f>
        <v>0</v>
      </c>
      <c r="D5" s="495"/>
      <c r="E5" s="495"/>
      <c r="F5" s="496"/>
      <c r="G5" s="119" t="s">
        <v>14</v>
      </c>
      <c r="H5" s="118">
        <f>Foglio1!C28</f>
        <v>0</v>
      </c>
      <c r="I5" s="120" t="s">
        <v>12</v>
      </c>
      <c r="J5" s="495">
        <f>Foglio1!C29</f>
        <v>0</v>
      </c>
      <c r="K5" s="495"/>
      <c r="L5" s="506"/>
      <c r="M5" s="92"/>
      <c r="N5" s="94"/>
      <c r="O5" s="94"/>
      <c r="P5" s="94"/>
      <c r="Q5" s="94"/>
      <c r="R5" s="92"/>
      <c r="S5" s="92"/>
      <c r="T5" s="92"/>
      <c r="U5" s="92"/>
      <c r="V5" s="92"/>
      <c r="W5" s="92"/>
      <c r="X5" s="78"/>
      <c r="Y5" s="78"/>
    </row>
    <row r="6" spans="1:9" s="95" customFormat="1" ht="12.75">
      <c r="A6" s="85"/>
      <c r="B6" s="85"/>
      <c r="C6" s="85"/>
      <c r="D6" s="85"/>
      <c r="E6" s="85"/>
      <c r="F6" s="85"/>
      <c r="G6" s="85"/>
      <c r="H6" s="85"/>
      <c r="I6" s="89"/>
    </row>
    <row r="7" spans="1:9" s="95" customFormat="1" ht="13.5" thickBot="1">
      <c r="A7" s="85"/>
      <c r="B7" s="85"/>
      <c r="C7" s="85"/>
      <c r="D7" s="85"/>
      <c r="E7" s="85"/>
      <c r="F7" s="85"/>
      <c r="G7" s="85"/>
      <c r="H7" s="85"/>
      <c r="I7" s="89"/>
    </row>
    <row r="8" spans="1:13" ht="38.25" customHeight="1" thickBot="1">
      <c r="A8" s="444" t="s">
        <v>116</v>
      </c>
      <c r="B8" s="445"/>
      <c r="C8" s="446"/>
      <c r="D8" s="446"/>
      <c r="E8" s="446"/>
      <c r="F8" s="446"/>
      <c r="G8" s="446"/>
      <c r="H8" s="447"/>
      <c r="I8" s="503" t="s">
        <v>88</v>
      </c>
      <c r="J8" s="504"/>
      <c r="K8" s="504"/>
      <c r="L8" s="505"/>
      <c r="M8" s="92"/>
    </row>
    <row r="9" spans="1:13" ht="30.75" customHeight="1">
      <c r="A9" s="448" t="s">
        <v>2</v>
      </c>
      <c r="B9" s="121" t="s">
        <v>10</v>
      </c>
      <c r="C9" s="433" t="s">
        <v>35</v>
      </c>
      <c r="D9" s="451" t="s">
        <v>150</v>
      </c>
      <c r="E9" s="499" t="s">
        <v>151</v>
      </c>
      <c r="F9" s="462" t="s">
        <v>124</v>
      </c>
      <c r="G9" s="466" t="s">
        <v>82</v>
      </c>
      <c r="H9" s="470" t="s">
        <v>125</v>
      </c>
      <c r="I9" s="483" t="s">
        <v>118</v>
      </c>
      <c r="J9" s="484"/>
      <c r="K9" s="36">
        <v>0</v>
      </c>
      <c r="L9" s="122" t="s">
        <v>119</v>
      </c>
      <c r="M9" s="92"/>
    </row>
    <row r="10" spans="1:13" ht="30.75" customHeight="1">
      <c r="A10" s="449"/>
      <c r="B10" s="455" t="s">
        <v>11</v>
      </c>
      <c r="C10" s="434"/>
      <c r="D10" s="452"/>
      <c r="E10" s="500"/>
      <c r="F10" s="463"/>
      <c r="G10" s="467"/>
      <c r="H10" s="471"/>
      <c r="I10" s="485"/>
      <c r="J10" s="486"/>
      <c r="K10" s="37">
        <v>0</v>
      </c>
      <c r="L10" s="123" t="s">
        <v>153</v>
      </c>
      <c r="M10" s="92"/>
    </row>
    <row r="11" spans="1:13" ht="69.75" customHeight="1" thickBot="1">
      <c r="A11" s="449"/>
      <c r="B11" s="456"/>
      <c r="C11" s="434"/>
      <c r="D11" s="452"/>
      <c r="E11" s="500"/>
      <c r="F11" s="463"/>
      <c r="G11" s="467"/>
      <c r="H11" s="471"/>
      <c r="I11" s="487"/>
      <c r="J11" s="488"/>
      <c r="K11" s="124">
        <f>Foglio2!E25</f>
        <v>0</v>
      </c>
      <c r="L11" s="125" t="s">
        <v>152</v>
      </c>
      <c r="M11" s="92"/>
    </row>
    <row r="12" spans="1:13" ht="49.5" customHeight="1">
      <c r="A12" s="449"/>
      <c r="B12" s="456"/>
      <c r="C12" s="435"/>
      <c r="D12" s="453"/>
      <c r="E12" s="501"/>
      <c r="F12" s="464"/>
      <c r="G12" s="468"/>
      <c r="H12" s="472"/>
      <c r="I12" s="507" t="s">
        <v>117</v>
      </c>
      <c r="J12" s="509">
        <v>0</v>
      </c>
      <c r="K12" s="475" t="s">
        <v>120</v>
      </c>
      <c r="L12" s="476"/>
      <c r="M12" s="92"/>
    </row>
    <row r="13" spans="1:13" ht="59.25" customHeight="1" thickBot="1">
      <c r="A13" s="450"/>
      <c r="B13" s="457"/>
      <c r="C13" s="436"/>
      <c r="D13" s="454"/>
      <c r="E13" s="502"/>
      <c r="F13" s="465"/>
      <c r="G13" s="469"/>
      <c r="H13" s="392"/>
      <c r="I13" s="508"/>
      <c r="J13" s="510"/>
      <c r="K13" s="477"/>
      <c r="L13" s="478"/>
      <c r="M13" s="92"/>
    </row>
    <row r="14" spans="1:13" s="95" customFormat="1" ht="18.75" customHeight="1">
      <c r="A14" s="126">
        <v>1</v>
      </c>
      <c r="B14" s="127">
        <v>2</v>
      </c>
      <c r="C14" s="128">
        <v>3</v>
      </c>
      <c r="D14" s="129">
        <v>4</v>
      </c>
      <c r="E14" s="129">
        <v>5</v>
      </c>
      <c r="F14" s="129">
        <v>6</v>
      </c>
      <c r="G14" s="129">
        <v>7</v>
      </c>
      <c r="H14" s="130">
        <v>8</v>
      </c>
      <c r="I14" s="437">
        <v>9</v>
      </c>
      <c r="J14" s="438"/>
      <c r="K14" s="437">
        <v>10</v>
      </c>
      <c r="L14" s="479"/>
      <c r="M14" s="85"/>
    </row>
    <row r="15" spans="1:13" ht="17.25" customHeight="1" thickBot="1">
      <c r="A15" s="131" t="s">
        <v>8</v>
      </c>
      <c r="B15" s="132"/>
      <c r="C15" s="480" t="s">
        <v>0</v>
      </c>
      <c r="D15" s="481"/>
      <c r="E15" s="481"/>
      <c r="F15" s="481"/>
      <c r="G15" s="481"/>
      <c r="H15" s="482"/>
      <c r="I15" s="439" t="s">
        <v>9</v>
      </c>
      <c r="J15" s="440"/>
      <c r="K15" s="440"/>
      <c r="L15" s="441"/>
      <c r="M15" s="92"/>
    </row>
    <row r="16" spans="1:13" ht="15.75" customHeight="1">
      <c r="A16" s="133">
        <f>'SU '!A15</f>
        <v>0</v>
      </c>
      <c r="B16" s="134">
        <f>'SU '!S15</f>
        <v>0</v>
      </c>
      <c r="C16" s="135">
        <f>IF(B16=$B$9,'SU '!R15,0)</f>
        <v>0</v>
      </c>
      <c r="D16" s="136">
        <f>IF(B16=$B$9,SA!Q15,0)</f>
        <v>0</v>
      </c>
      <c r="E16" s="137">
        <f>IF(B16=$B$9,SA!X15,0)</f>
        <v>0</v>
      </c>
      <c r="F16" s="138">
        <f>IF(B16=$B$9,C16*0.7,0)</f>
        <v>0</v>
      </c>
      <c r="G16" s="139">
        <f aca="true" t="shared" si="0" ref="G16:G45">IF(B16=$B$9,IF(E16&gt;F16,F16,E16),0)</f>
        <v>0</v>
      </c>
      <c r="H16" s="140">
        <f aca="true" t="shared" si="1" ref="H16:H45">IF(B16=$B$9,C16+(0.6*G16),0)</f>
        <v>0</v>
      </c>
      <c r="I16" s="442">
        <f aca="true" t="shared" si="2" ref="I16:I45">IF(C16=0,C16,H16*$J$12)</f>
        <v>0</v>
      </c>
      <c r="J16" s="443"/>
      <c r="K16" s="473">
        <f>IF($K$10&gt;$K$9,0,IF(C16=0,C16,(I16/$I$47*$K$47)))</f>
        <v>0</v>
      </c>
      <c r="L16" s="474"/>
      <c r="M16" s="92"/>
    </row>
    <row r="17" spans="1:13" ht="15.75" customHeight="1">
      <c r="A17" s="133">
        <f>'SU '!A16</f>
        <v>0</v>
      </c>
      <c r="B17" s="134">
        <f>'SU '!S16</f>
        <v>0</v>
      </c>
      <c r="C17" s="141">
        <f>IF(B17=$B$9,'SU '!R16,0)</f>
        <v>0</v>
      </c>
      <c r="D17" s="142">
        <f>IF(B17=$B$9,SA!Q16,0)</f>
        <v>0</v>
      </c>
      <c r="E17" s="143">
        <f>IF(B17=$B$9,SA!X16,0)</f>
        <v>0</v>
      </c>
      <c r="F17" s="144">
        <f aca="true" t="shared" si="3" ref="F17:F45">IF(B17=$B$9,C17*0.7,0)</f>
        <v>0</v>
      </c>
      <c r="G17" s="145">
        <f t="shared" si="0"/>
        <v>0</v>
      </c>
      <c r="H17" s="146">
        <f t="shared" si="1"/>
        <v>0</v>
      </c>
      <c r="I17" s="425">
        <f t="shared" si="2"/>
        <v>0</v>
      </c>
      <c r="J17" s="426"/>
      <c r="K17" s="423">
        <f aca="true" t="shared" si="4" ref="K17:K45">IF($K$10&gt;$K$9,0,IF(C17=0,C17,(I17/$I$47*$K$47)))</f>
        <v>0</v>
      </c>
      <c r="L17" s="424"/>
      <c r="M17" s="92"/>
    </row>
    <row r="18" spans="1:13" ht="15.75" customHeight="1">
      <c r="A18" s="133">
        <f>'SU '!A17</f>
        <v>0</v>
      </c>
      <c r="B18" s="134">
        <f>'SU '!S17</f>
        <v>0</v>
      </c>
      <c r="C18" s="141">
        <f>IF(B18=$B$9,'SU '!R17,0)</f>
        <v>0</v>
      </c>
      <c r="D18" s="142">
        <f>IF(B18=$B$9,SA!Q17,0)</f>
        <v>0</v>
      </c>
      <c r="E18" s="143">
        <f>IF(B18=$B$9,SA!X17,0)</f>
        <v>0</v>
      </c>
      <c r="F18" s="144">
        <f t="shared" si="3"/>
        <v>0</v>
      </c>
      <c r="G18" s="145">
        <f t="shared" si="0"/>
        <v>0</v>
      </c>
      <c r="H18" s="146">
        <f t="shared" si="1"/>
        <v>0</v>
      </c>
      <c r="I18" s="425">
        <f t="shared" si="2"/>
        <v>0</v>
      </c>
      <c r="J18" s="426"/>
      <c r="K18" s="423">
        <f t="shared" si="4"/>
        <v>0</v>
      </c>
      <c r="L18" s="424"/>
      <c r="M18" s="92"/>
    </row>
    <row r="19" spans="1:13" ht="15.75" customHeight="1">
      <c r="A19" s="133">
        <f>'SU '!A18</f>
        <v>0</v>
      </c>
      <c r="B19" s="134">
        <f>'SU '!S18</f>
        <v>0</v>
      </c>
      <c r="C19" s="141">
        <f>IF(B19=$B$9,'SU '!R18,0)</f>
        <v>0</v>
      </c>
      <c r="D19" s="142">
        <f>IF(B19=$B$9,SA!Q18,0)</f>
        <v>0</v>
      </c>
      <c r="E19" s="143">
        <f>IF(B19=$B$9,SA!X18,0)</f>
        <v>0</v>
      </c>
      <c r="F19" s="144">
        <f t="shared" si="3"/>
        <v>0</v>
      </c>
      <c r="G19" s="145">
        <f t="shared" si="0"/>
        <v>0</v>
      </c>
      <c r="H19" s="146">
        <f t="shared" si="1"/>
        <v>0</v>
      </c>
      <c r="I19" s="425">
        <f t="shared" si="2"/>
        <v>0</v>
      </c>
      <c r="J19" s="426"/>
      <c r="K19" s="423">
        <f t="shared" si="4"/>
        <v>0</v>
      </c>
      <c r="L19" s="424"/>
      <c r="M19" s="92"/>
    </row>
    <row r="20" spans="1:13" ht="15.75" customHeight="1">
      <c r="A20" s="133">
        <f>'SU '!A19</f>
        <v>0</v>
      </c>
      <c r="B20" s="134">
        <f>'SU '!S19</f>
        <v>0</v>
      </c>
      <c r="C20" s="141">
        <f>IF(B20=$B$9,'SU '!R19,0)</f>
        <v>0</v>
      </c>
      <c r="D20" s="142">
        <f>IF(B20=$B$9,SA!Q19,0)</f>
        <v>0</v>
      </c>
      <c r="E20" s="143">
        <f>IF(B20=$B$9,SA!X19,0)</f>
        <v>0</v>
      </c>
      <c r="F20" s="144">
        <f t="shared" si="3"/>
        <v>0</v>
      </c>
      <c r="G20" s="145">
        <f t="shared" si="0"/>
        <v>0</v>
      </c>
      <c r="H20" s="146">
        <f t="shared" si="1"/>
        <v>0</v>
      </c>
      <c r="I20" s="425">
        <f t="shared" si="2"/>
        <v>0</v>
      </c>
      <c r="J20" s="426"/>
      <c r="K20" s="423">
        <f t="shared" si="4"/>
        <v>0</v>
      </c>
      <c r="L20" s="424"/>
      <c r="M20" s="92"/>
    </row>
    <row r="21" spans="1:13" ht="15.75" customHeight="1">
      <c r="A21" s="133">
        <f>'SU '!A20</f>
        <v>0</v>
      </c>
      <c r="B21" s="134">
        <f>'SU '!S20</f>
        <v>0</v>
      </c>
      <c r="C21" s="141">
        <f>IF(B21=$B$9,'SU '!R20,0)</f>
        <v>0</v>
      </c>
      <c r="D21" s="142">
        <f>IF(B21=$B$9,SA!Q20,0)</f>
        <v>0</v>
      </c>
      <c r="E21" s="143">
        <f>IF(B21=$B$9,SA!X20,0)</f>
        <v>0</v>
      </c>
      <c r="F21" s="144">
        <f t="shared" si="3"/>
        <v>0</v>
      </c>
      <c r="G21" s="145">
        <f t="shared" si="0"/>
        <v>0</v>
      </c>
      <c r="H21" s="146">
        <f t="shared" si="1"/>
        <v>0</v>
      </c>
      <c r="I21" s="425">
        <f t="shared" si="2"/>
        <v>0</v>
      </c>
      <c r="J21" s="426"/>
      <c r="K21" s="423">
        <f t="shared" si="4"/>
        <v>0</v>
      </c>
      <c r="L21" s="424"/>
      <c r="M21" s="92"/>
    </row>
    <row r="22" spans="1:13" ht="15.75" customHeight="1">
      <c r="A22" s="133">
        <f>'SU '!A21</f>
        <v>0</v>
      </c>
      <c r="B22" s="134">
        <f>'SU '!S21</f>
        <v>0</v>
      </c>
      <c r="C22" s="141">
        <f>IF(B22=$B$9,'SU '!R21,0)</f>
        <v>0</v>
      </c>
      <c r="D22" s="142">
        <f>IF(B22=$B$9,SA!Q21,0)</f>
        <v>0</v>
      </c>
      <c r="E22" s="143">
        <f>IF(B22=$B$9,SA!X21,0)</f>
        <v>0</v>
      </c>
      <c r="F22" s="144">
        <f t="shared" si="3"/>
        <v>0</v>
      </c>
      <c r="G22" s="145">
        <f t="shared" si="0"/>
        <v>0</v>
      </c>
      <c r="H22" s="146">
        <f t="shared" si="1"/>
        <v>0</v>
      </c>
      <c r="I22" s="425">
        <f t="shared" si="2"/>
        <v>0</v>
      </c>
      <c r="J22" s="426"/>
      <c r="K22" s="423">
        <f t="shared" si="4"/>
        <v>0</v>
      </c>
      <c r="L22" s="424"/>
      <c r="M22" s="92"/>
    </row>
    <row r="23" spans="1:13" ht="15.75" customHeight="1">
      <c r="A23" s="133">
        <f>'SU '!A22</f>
        <v>0</v>
      </c>
      <c r="B23" s="134">
        <f>'SU '!S22</f>
        <v>0</v>
      </c>
      <c r="C23" s="141">
        <f>IF(B23=$B$9,'SU '!R22,0)</f>
        <v>0</v>
      </c>
      <c r="D23" s="142">
        <f>IF(B23=$B$9,SA!Q22,0)</f>
        <v>0</v>
      </c>
      <c r="E23" s="143">
        <f>IF(B23=$B$9,SA!X22,0)</f>
        <v>0</v>
      </c>
      <c r="F23" s="144">
        <f t="shared" si="3"/>
        <v>0</v>
      </c>
      <c r="G23" s="145">
        <f t="shared" si="0"/>
        <v>0</v>
      </c>
      <c r="H23" s="146">
        <f t="shared" si="1"/>
        <v>0</v>
      </c>
      <c r="I23" s="425">
        <f t="shared" si="2"/>
        <v>0</v>
      </c>
      <c r="J23" s="426"/>
      <c r="K23" s="423">
        <f t="shared" si="4"/>
        <v>0</v>
      </c>
      <c r="L23" s="424"/>
      <c r="M23" s="92"/>
    </row>
    <row r="24" spans="1:13" ht="15.75" customHeight="1">
      <c r="A24" s="133">
        <f>'SU '!A23</f>
        <v>0</v>
      </c>
      <c r="B24" s="134">
        <f>'SU '!S23</f>
        <v>0</v>
      </c>
      <c r="C24" s="141">
        <f>IF(B24=$B$9,'SU '!R23,0)</f>
        <v>0</v>
      </c>
      <c r="D24" s="142">
        <f>IF(B24=$B$9,SA!Q23,0)</f>
        <v>0</v>
      </c>
      <c r="E24" s="143">
        <f>IF(B24=$B$9,SA!X23,0)</f>
        <v>0</v>
      </c>
      <c r="F24" s="144">
        <f t="shared" si="3"/>
        <v>0</v>
      </c>
      <c r="G24" s="145">
        <f t="shared" si="0"/>
        <v>0</v>
      </c>
      <c r="H24" s="146">
        <f t="shared" si="1"/>
        <v>0</v>
      </c>
      <c r="I24" s="425">
        <f t="shared" si="2"/>
        <v>0</v>
      </c>
      <c r="J24" s="426"/>
      <c r="K24" s="423">
        <f t="shared" si="4"/>
        <v>0</v>
      </c>
      <c r="L24" s="424"/>
      <c r="M24" s="92"/>
    </row>
    <row r="25" spans="1:13" ht="15.75" customHeight="1">
      <c r="A25" s="133">
        <f>'SU '!A24</f>
        <v>0</v>
      </c>
      <c r="B25" s="134">
        <f>'SU '!S24</f>
        <v>0</v>
      </c>
      <c r="C25" s="141">
        <f>IF(B25=$B$9,'SU '!R24,0)</f>
        <v>0</v>
      </c>
      <c r="D25" s="142">
        <f>IF(B25=$B$9,SA!Q24,0)</f>
        <v>0</v>
      </c>
      <c r="E25" s="143">
        <f>IF(B25=$B$9,SA!X24,0)</f>
        <v>0</v>
      </c>
      <c r="F25" s="144">
        <f t="shared" si="3"/>
        <v>0</v>
      </c>
      <c r="G25" s="145">
        <f t="shared" si="0"/>
        <v>0</v>
      </c>
      <c r="H25" s="146">
        <f t="shared" si="1"/>
        <v>0</v>
      </c>
      <c r="I25" s="425">
        <f t="shared" si="2"/>
        <v>0</v>
      </c>
      <c r="J25" s="426"/>
      <c r="K25" s="423">
        <f t="shared" si="4"/>
        <v>0</v>
      </c>
      <c r="L25" s="424"/>
      <c r="M25" s="92"/>
    </row>
    <row r="26" spans="1:13" ht="15.75" customHeight="1">
      <c r="A26" s="133">
        <f>'SU '!A25</f>
        <v>0</v>
      </c>
      <c r="B26" s="134">
        <f>'SU '!S25</f>
        <v>0</v>
      </c>
      <c r="C26" s="141">
        <f>IF(B26=$B$9,'SU '!R25,0)</f>
        <v>0</v>
      </c>
      <c r="D26" s="142">
        <f>IF(B26=$B$9,SA!Q25,0)</f>
        <v>0</v>
      </c>
      <c r="E26" s="143">
        <f>IF(B26=$B$9,SA!X25,0)</f>
        <v>0</v>
      </c>
      <c r="F26" s="144">
        <f t="shared" si="3"/>
        <v>0</v>
      </c>
      <c r="G26" s="145">
        <f t="shared" si="0"/>
        <v>0</v>
      </c>
      <c r="H26" s="146">
        <f t="shared" si="1"/>
        <v>0</v>
      </c>
      <c r="I26" s="425">
        <f t="shared" si="2"/>
        <v>0</v>
      </c>
      <c r="J26" s="426"/>
      <c r="K26" s="423">
        <f t="shared" si="4"/>
        <v>0</v>
      </c>
      <c r="L26" s="424"/>
      <c r="M26" s="92"/>
    </row>
    <row r="27" spans="1:13" ht="15.75" customHeight="1">
      <c r="A27" s="133">
        <f>'SU '!A26</f>
        <v>0</v>
      </c>
      <c r="B27" s="134">
        <f>'SU '!S26</f>
        <v>0</v>
      </c>
      <c r="C27" s="141">
        <f>IF(B27=$B$9,'SU '!R26,0)</f>
        <v>0</v>
      </c>
      <c r="D27" s="142">
        <f>IF(B27=$B$9,SA!Q26,0)</f>
        <v>0</v>
      </c>
      <c r="E27" s="143">
        <f>IF(B27=$B$9,SA!X26,0)</f>
        <v>0</v>
      </c>
      <c r="F27" s="144">
        <f t="shared" si="3"/>
        <v>0</v>
      </c>
      <c r="G27" s="145">
        <f t="shared" si="0"/>
        <v>0</v>
      </c>
      <c r="H27" s="146">
        <f t="shared" si="1"/>
        <v>0</v>
      </c>
      <c r="I27" s="425">
        <f t="shared" si="2"/>
        <v>0</v>
      </c>
      <c r="J27" s="426"/>
      <c r="K27" s="423">
        <f t="shared" si="4"/>
        <v>0</v>
      </c>
      <c r="L27" s="424"/>
      <c r="M27" s="92"/>
    </row>
    <row r="28" spans="1:13" ht="15.75" customHeight="1">
      <c r="A28" s="133">
        <f>'SU '!A27</f>
        <v>0</v>
      </c>
      <c r="B28" s="134">
        <f>'SU '!S27</f>
        <v>0</v>
      </c>
      <c r="C28" s="141">
        <f>IF(B28=$B$9,'SU '!R27,0)</f>
        <v>0</v>
      </c>
      <c r="D28" s="142">
        <f>IF(B28=$B$9,SA!Q27,0)</f>
        <v>0</v>
      </c>
      <c r="E28" s="143">
        <f>IF(B28=$B$9,SA!X27,0)</f>
        <v>0</v>
      </c>
      <c r="F28" s="144">
        <f t="shared" si="3"/>
        <v>0</v>
      </c>
      <c r="G28" s="145">
        <f t="shared" si="0"/>
        <v>0</v>
      </c>
      <c r="H28" s="146">
        <f t="shared" si="1"/>
        <v>0</v>
      </c>
      <c r="I28" s="425">
        <f t="shared" si="2"/>
        <v>0</v>
      </c>
      <c r="J28" s="426"/>
      <c r="K28" s="423">
        <f t="shared" si="4"/>
        <v>0</v>
      </c>
      <c r="L28" s="424"/>
      <c r="M28" s="92"/>
    </row>
    <row r="29" spans="1:13" ht="15.75" customHeight="1">
      <c r="A29" s="133">
        <f>'SU '!A28</f>
        <v>0</v>
      </c>
      <c r="B29" s="134">
        <f>'SU '!S28</f>
        <v>0</v>
      </c>
      <c r="C29" s="141">
        <f>IF(B29=$B$9,'SU '!R28,0)</f>
        <v>0</v>
      </c>
      <c r="D29" s="142">
        <f>IF(B29=$B$9,SA!Q28,0)</f>
        <v>0</v>
      </c>
      <c r="E29" s="143">
        <f>IF(B29=$B$9,SA!X28,0)</f>
        <v>0</v>
      </c>
      <c r="F29" s="144">
        <f t="shared" si="3"/>
        <v>0</v>
      </c>
      <c r="G29" s="145">
        <f t="shared" si="0"/>
        <v>0</v>
      </c>
      <c r="H29" s="146">
        <f t="shared" si="1"/>
        <v>0</v>
      </c>
      <c r="I29" s="425">
        <f t="shared" si="2"/>
        <v>0</v>
      </c>
      <c r="J29" s="426"/>
      <c r="K29" s="423">
        <f t="shared" si="4"/>
        <v>0</v>
      </c>
      <c r="L29" s="424"/>
      <c r="M29" s="92"/>
    </row>
    <row r="30" spans="1:13" ht="15.75" customHeight="1">
      <c r="A30" s="133">
        <f>'SU '!A29</f>
        <v>0</v>
      </c>
      <c r="B30" s="134">
        <f>'SU '!S29</f>
        <v>0</v>
      </c>
      <c r="C30" s="141">
        <f>IF(B30=$B$9,'SU '!R29,0)</f>
        <v>0</v>
      </c>
      <c r="D30" s="142">
        <f>IF(B30=$B$9,SA!Q29,0)</f>
        <v>0</v>
      </c>
      <c r="E30" s="143">
        <f>IF(B30=$B$9,SA!X29,0)</f>
        <v>0</v>
      </c>
      <c r="F30" s="144">
        <f t="shared" si="3"/>
        <v>0</v>
      </c>
      <c r="G30" s="145">
        <f t="shared" si="0"/>
        <v>0</v>
      </c>
      <c r="H30" s="146">
        <f t="shared" si="1"/>
        <v>0</v>
      </c>
      <c r="I30" s="425">
        <f t="shared" si="2"/>
        <v>0</v>
      </c>
      <c r="J30" s="426"/>
      <c r="K30" s="423">
        <f t="shared" si="4"/>
        <v>0</v>
      </c>
      <c r="L30" s="424"/>
      <c r="M30" s="92"/>
    </row>
    <row r="31" spans="1:13" ht="15.75" customHeight="1">
      <c r="A31" s="133">
        <f>'SU '!A30</f>
        <v>0</v>
      </c>
      <c r="B31" s="134">
        <f>'SU '!S30</f>
        <v>0</v>
      </c>
      <c r="C31" s="141">
        <f>IF(B31=$B$9,'SU '!R30,0)</f>
        <v>0</v>
      </c>
      <c r="D31" s="142">
        <f>IF(B31=$B$9,SA!Q30,0)</f>
        <v>0</v>
      </c>
      <c r="E31" s="143">
        <f>IF(B31=$B$9,SA!X30,0)</f>
        <v>0</v>
      </c>
      <c r="F31" s="144">
        <f t="shared" si="3"/>
        <v>0</v>
      </c>
      <c r="G31" s="145">
        <f t="shared" si="0"/>
        <v>0</v>
      </c>
      <c r="H31" s="146">
        <f t="shared" si="1"/>
        <v>0</v>
      </c>
      <c r="I31" s="425">
        <f t="shared" si="2"/>
        <v>0</v>
      </c>
      <c r="J31" s="426"/>
      <c r="K31" s="423">
        <f t="shared" si="4"/>
        <v>0</v>
      </c>
      <c r="L31" s="424"/>
      <c r="M31" s="92"/>
    </row>
    <row r="32" spans="1:13" ht="15.75" customHeight="1">
      <c r="A32" s="133">
        <f>'SU '!A31</f>
        <v>0</v>
      </c>
      <c r="B32" s="134">
        <f>'SU '!S31</f>
        <v>0</v>
      </c>
      <c r="C32" s="141">
        <f>IF(B32=$B$9,'SU '!R31,0)</f>
        <v>0</v>
      </c>
      <c r="D32" s="142">
        <f>IF(B32=$B$9,SA!Q31,0)</f>
        <v>0</v>
      </c>
      <c r="E32" s="143">
        <f>IF(B32=$B$9,SA!X31,0)</f>
        <v>0</v>
      </c>
      <c r="F32" s="144">
        <f t="shared" si="3"/>
        <v>0</v>
      </c>
      <c r="G32" s="145">
        <f t="shared" si="0"/>
        <v>0</v>
      </c>
      <c r="H32" s="146">
        <f t="shared" si="1"/>
        <v>0</v>
      </c>
      <c r="I32" s="425">
        <f t="shared" si="2"/>
        <v>0</v>
      </c>
      <c r="J32" s="426"/>
      <c r="K32" s="423">
        <f t="shared" si="4"/>
        <v>0</v>
      </c>
      <c r="L32" s="424"/>
      <c r="M32" s="92"/>
    </row>
    <row r="33" spans="1:13" ht="15.75" customHeight="1">
      <c r="A33" s="133">
        <f>'SU '!A32</f>
        <v>0</v>
      </c>
      <c r="B33" s="134">
        <f>'SU '!S32</f>
        <v>0</v>
      </c>
      <c r="C33" s="141">
        <f>IF(B33=$B$9,'SU '!R32,0)</f>
        <v>0</v>
      </c>
      <c r="D33" s="142">
        <f>IF(B33=$B$9,SA!Q32,0)</f>
        <v>0</v>
      </c>
      <c r="E33" s="143">
        <f>IF(B33=$B$9,SA!X32,0)</f>
        <v>0</v>
      </c>
      <c r="F33" s="144">
        <f t="shared" si="3"/>
        <v>0</v>
      </c>
      <c r="G33" s="145">
        <f t="shared" si="0"/>
        <v>0</v>
      </c>
      <c r="H33" s="146">
        <f t="shared" si="1"/>
        <v>0</v>
      </c>
      <c r="I33" s="425">
        <f t="shared" si="2"/>
        <v>0</v>
      </c>
      <c r="J33" s="426"/>
      <c r="K33" s="423">
        <f t="shared" si="4"/>
        <v>0</v>
      </c>
      <c r="L33" s="424"/>
      <c r="M33" s="92"/>
    </row>
    <row r="34" spans="1:13" ht="15.75" customHeight="1">
      <c r="A34" s="133">
        <f>'SU '!A33</f>
        <v>0</v>
      </c>
      <c r="B34" s="134">
        <f>'SU '!S33</f>
        <v>0</v>
      </c>
      <c r="C34" s="141">
        <f>IF(B34=$B$9,'SU '!R33,0)</f>
        <v>0</v>
      </c>
      <c r="D34" s="142">
        <f>IF(B34=$B$9,SA!Q33,0)</f>
        <v>0</v>
      </c>
      <c r="E34" s="143">
        <f>IF(B34=$B$9,SA!X33,0)</f>
        <v>0</v>
      </c>
      <c r="F34" s="144">
        <f t="shared" si="3"/>
        <v>0</v>
      </c>
      <c r="G34" s="145">
        <f t="shared" si="0"/>
        <v>0</v>
      </c>
      <c r="H34" s="146">
        <f t="shared" si="1"/>
        <v>0</v>
      </c>
      <c r="I34" s="425">
        <f t="shared" si="2"/>
        <v>0</v>
      </c>
      <c r="J34" s="426"/>
      <c r="K34" s="423">
        <f t="shared" si="4"/>
        <v>0</v>
      </c>
      <c r="L34" s="424"/>
      <c r="M34" s="92"/>
    </row>
    <row r="35" spans="1:13" ht="15.75" customHeight="1">
      <c r="A35" s="133">
        <f>'SU '!A34</f>
        <v>0</v>
      </c>
      <c r="B35" s="134">
        <f>'SU '!S34</f>
        <v>0</v>
      </c>
      <c r="C35" s="141">
        <f>IF(B35=$B$9,'SU '!R34,0)</f>
        <v>0</v>
      </c>
      <c r="D35" s="142">
        <f>IF(B35=$B$9,SA!Q34,0)</f>
        <v>0</v>
      </c>
      <c r="E35" s="143">
        <f>IF(B35=$B$9,SA!X34,0)</f>
        <v>0</v>
      </c>
      <c r="F35" s="144">
        <f t="shared" si="3"/>
        <v>0</v>
      </c>
      <c r="G35" s="145">
        <f t="shared" si="0"/>
        <v>0</v>
      </c>
      <c r="H35" s="146">
        <f t="shared" si="1"/>
        <v>0</v>
      </c>
      <c r="I35" s="425">
        <f t="shared" si="2"/>
        <v>0</v>
      </c>
      <c r="J35" s="426"/>
      <c r="K35" s="423">
        <f t="shared" si="4"/>
        <v>0</v>
      </c>
      <c r="L35" s="424"/>
      <c r="M35" s="92"/>
    </row>
    <row r="36" spans="1:13" ht="15.75" customHeight="1">
      <c r="A36" s="133">
        <f>'SU '!A35</f>
        <v>0</v>
      </c>
      <c r="B36" s="134">
        <f>'SU '!S35</f>
        <v>0</v>
      </c>
      <c r="C36" s="141">
        <f>IF(B36=$B$9,'SU '!R35,0)</f>
        <v>0</v>
      </c>
      <c r="D36" s="142">
        <f>IF(B36=$B$9,SA!Q35,0)</f>
        <v>0</v>
      </c>
      <c r="E36" s="143">
        <f>IF(B36=$B$9,SA!X35,0)</f>
        <v>0</v>
      </c>
      <c r="F36" s="144">
        <f t="shared" si="3"/>
        <v>0</v>
      </c>
      <c r="G36" s="145">
        <f t="shared" si="0"/>
        <v>0</v>
      </c>
      <c r="H36" s="146">
        <f t="shared" si="1"/>
        <v>0</v>
      </c>
      <c r="I36" s="425">
        <f t="shared" si="2"/>
        <v>0</v>
      </c>
      <c r="J36" s="426"/>
      <c r="K36" s="423">
        <f t="shared" si="4"/>
        <v>0</v>
      </c>
      <c r="L36" s="424"/>
      <c r="M36" s="92"/>
    </row>
    <row r="37" spans="1:13" ht="15.75" customHeight="1">
      <c r="A37" s="133">
        <f>'SU '!A36</f>
        <v>0</v>
      </c>
      <c r="B37" s="134">
        <f>'SU '!S36</f>
        <v>0</v>
      </c>
      <c r="C37" s="141">
        <f>IF(B37=$B$9,'SU '!R36,0)</f>
        <v>0</v>
      </c>
      <c r="D37" s="142">
        <f>IF(B37=$B$9,SA!Q36,0)</f>
        <v>0</v>
      </c>
      <c r="E37" s="143">
        <f>IF(B37=$B$9,SA!X36,0)</f>
        <v>0</v>
      </c>
      <c r="F37" s="144">
        <f t="shared" si="3"/>
        <v>0</v>
      </c>
      <c r="G37" s="145">
        <f t="shared" si="0"/>
        <v>0</v>
      </c>
      <c r="H37" s="146">
        <f t="shared" si="1"/>
        <v>0</v>
      </c>
      <c r="I37" s="425">
        <f t="shared" si="2"/>
        <v>0</v>
      </c>
      <c r="J37" s="426"/>
      <c r="K37" s="423">
        <f t="shared" si="4"/>
        <v>0</v>
      </c>
      <c r="L37" s="424"/>
      <c r="M37" s="92"/>
    </row>
    <row r="38" spans="1:13" ht="15.75" customHeight="1">
      <c r="A38" s="133">
        <f>'SU '!A37</f>
        <v>0</v>
      </c>
      <c r="B38" s="134">
        <f>'SU '!S37</f>
        <v>0</v>
      </c>
      <c r="C38" s="141">
        <f>IF(B38=$B$9,'SU '!R37,0)</f>
        <v>0</v>
      </c>
      <c r="D38" s="142">
        <f>IF(B38=$B$9,SA!Q37,0)</f>
        <v>0</v>
      </c>
      <c r="E38" s="143">
        <f>IF(B38=$B$9,SA!X37,0)</f>
        <v>0</v>
      </c>
      <c r="F38" s="144">
        <f t="shared" si="3"/>
        <v>0</v>
      </c>
      <c r="G38" s="145">
        <f t="shared" si="0"/>
        <v>0</v>
      </c>
      <c r="H38" s="146">
        <f t="shared" si="1"/>
        <v>0</v>
      </c>
      <c r="I38" s="425">
        <f t="shared" si="2"/>
        <v>0</v>
      </c>
      <c r="J38" s="426"/>
      <c r="K38" s="423">
        <f t="shared" si="4"/>
        <v>0</v>
      </c>
      <c r="L38" s="424"/>
      <c r="M38" s="92"/>
    </row>
    <row r="39" spans="1:13" ht="15.75" customHeight="1">
      <c r="A39" s="133">
        <f>'SU '!A38</f>
        <v>0</v>
      </c>
      <c r="B39" s="134">
        <f>'SU '!S38</f>
        <v>0</v>
      </c>
      <c r="C39" s="141">
        <f>IF(B39=$B$9,'SU '!R38,0)</f>
        <v>0</v>
      </c>
      <c r="D39" s="142">
        <f>IF(B39=$B$9,SA!Q38,0)</f>
        <v>0</v>
      </c>
      <c r="E39" s="143">
        <f>IF(B39=$B$9,SA!X38,0)</f>
        <v>0</v>
      </c>
      <c r="F39" s="144">
        <f t="shared" si="3"/>
        <v>0</v>
      </c>
      <c r="G39" s="145">
        <f t="shared" si="0"/>
        <v>0</v>
      </c>
      <c r="H39" s="146">
        <f t="shared" si="1"/>
        <v>0</v>
      </c>
      <c r="I39" s="425">
        <f t="shared" si="2"/>
        <v>0</v>
      </c>
      <c r="J39" s="426"/>
      <c r="K39" s="423">
        <f t="shared" si="4"/>
        <v>0</v>
      </c>
      <c r="L39" s="424"/>
      <c r="M39" s="92"/>
    </row>
    <row r="40" spans="1:13" ht="15.75" customHeight="1">
      <c r="A40" s="133">
        <f>'SU '!A39</f>
        <v>0</v>
      </c>
      <c r="B40" s="134">
        <f>'SU '!S39</f>
        <v>0</v>
      </c>
      <c r="C40" s="141">
        <f>IF(B40=$B$9,'SU '!R39,0)</f>
        <v>0</v>
      </c>
      <c r="D40" s="142">
        <f>IF(B40=$B$9,SA!Q39,0)</f>
        <v>0</v>
      </c>
      <c r="E40" s="143">
        <f>IF(B40=$B$9,SA!X39,0)</f>
        <v>0</v>
      </c>
      <c r="F40" s="144">
        <f t="shared" si="3"/>
        <v>0</v>
      </c>
      <c r="G40" s="145">
        <f t="shared" si="0"/>
        <v>0</v>
      </c>
      <c r="H40" s="146">
        <f t="shared" si="1"/>
        <v>0</v>
      </c>
      <c r="I40" s="425">
        <f t="shared" si="2"/>
        <v>0</v>
      </c>
      <c r="J40" s="426"/>
      <c r="K40" s="423">
        <f t="shared" si="4"/>
        <v>0</v>
      </c>
      <c r="L40" s="424"/>
      <c r="M40" s="92"/>
    </row>
    <row r="41" spans="1:13" ht="15.75" customHeight="1">
      <c r="A41" s="133">
        <f>'SU '!A40</f>
        <v>0</v>
      </c>
      <c r="B41" s="134">
        <f>'SU '!S40</f>
        <v>0</v>
      </c>
      <c r="C41" s="141">
        <f>IF(B41=$B$9,'SU '!R40,0)</f>
        <v>0</v>
      </c>
      <c r="D41" s="142">
        <f>IF(B41=$B$9,SA!Q40,0)</f>
        <v>0</v>
      </c>
      <c r="E41" s="143">
        <f>IF(B41=$B$9,SA!X40,0)</f>
        <v>0</v>
      </c>
      <c r="F41" s="144">
        <f t="shared" si="3"/>
        <v>0</v>
      </c>
      <c r="G41" s="145">
        <f t="shared" si="0"/>
        <v>0</v>
      </c>
      <c r="H41" s="146">
        <f t="shared" si="1"/>
        <v>0</v>
      </c>
      <c r="I41" s="425">
        <f t="shared" si="2"/>
        <v>0</v>
      </c>
      <c r="J41" s="426"/>
      <c r="K41" s="423">
        <f t="shared" si="4"/>
        <v>0</v>
      </c>
      <c r="L41" s="424"/>
      <c r="M41" s="92"/>
    </row>
    <row r="42" spans="1:13" ht="15.75" customHeight="1">
      <c r="A42" s="133">
        <f>'SU '!A41</f>
        <v>0</v>
      </c>
      <c r="B42" s="134">
        <f>'SU '!S41</f>
        <v>0</v>
      </c>
      <c r="C42" s="141">
        <f>IF(B42=$B$9,'SU '!R41,0)</f>
        <v>0</v>
      </c>
      <c r="D42" s="142">
        <f>IF(B42=$B$9,SA!Q41,0)</f>
        <v>0</v>
      </c>
      <c r="E42" s="143">
        <f>IF(B42=$B$9,SA!X41,0)</f>
        <v>0</v>
      </c>
      <c r="F42" s="144">
        <f t="shared" si="3"/>
        <v>0</v>
      </c>
      <c r="G42" s="145">
        <f t="shared" si="0"/>
        <v>0</v>
      </c>
      <c r="H42" s="146">
        <f t="shared" si="1"/>
        <v>0</v>
      </c>
      <c r="I42" s="425">
        <f t="shared" si="2"/>
        <v>0</v>
      </c>
      <c r="J42" s="426"/>
      <c r="K42" s="423">
        <f t="shared" si="4"/>
        <v>0</v>
      </c>
      <c r="L42" s="424"/>
      <c r="M42" s="92"/>
    </row>
    <row r="43" spans="1:13" ht="15.75" customHeight="1">
      <c r="A43" s="133">
        <f>'SU '!A42</f>
        <v>0</v>
      </c>
      <c r="B43" s="134">
        <f>'SU '!S42</f>
        <v>0</v>
      </c>
      <c r="C43" s="141">
        <f>IF(B43=$B$9,'SU '!R42,0)</f>
        <v>0</v>
      </c>
      <c r="D43" s="142">
        <f>IF(B43=$B$9,SA!Q42,0)</f>
        <v>0</v>
      </c>
      <c r="E43" s="143">
        <f>IF(B43=$B$9,SA!X42,0)</f>
        <v>0</v>
      </c>
      <c r="F43" s="144">
        <f t="shared" si="3"/>
        <v>0</v>
      </c>
      <c r="G43" s="145">
        <f t="shared" si="0"/>
        <v>0</v>
      </c>
      <c r="H43" s="146">
        <f t="shared" si="1"/>
        <v>0</v>
      </c>
      <c r="I43" s="425">
        <f t="shared" si="2"/>
        <v>0</v>
      </c>
      <c r="J43" s="426"/>
      <c r="K43" s="423">
        <f t="shared" si="4"/>
        <v>0</v>
      </c>
      <c r="L43" s="424"/>
      <c r="M43" s="92"/>
    </row>
    <row r="44" spans="1:13" ht="15.75" customHeight="1">
      <c r="A44" s="133">
        <f>'SU '!A43</f>
        <v>0</v>
      </c>
      <c r="B44" s="134">
        <f>'SU '!S43</f>
        <v>0</v>
      </c>
      <c r="C44" s="141">
        <f>IF(B44=$B$9,'SU '!R43,0)</f>
        <v>0</v>
      </c>
      <c r="D44" s="142">
        <f>IF(B44=$B$9,SA!Q43,0)</f>
        <v>0</v>
      </c>
      <c r="E44" s="143">
        <f>IF(B44=$B$9,SA!X43,0)</f>
        <v>0</v>
      </c>
      <c r="F44" s="144">
        <f t="shared" si="3"/>
        <v>0</v>
      </c>
      <c r="G44" s="145">
        <f t="shared" si="0"/>
        <v>0</v>
      </c>
      <c r="H44" s="146">
        <f t="shared" si="1"/>
        <v>0</v>
      </c>
      <c r="I44" s="425">
        <f t="shared" si="2"/>
        <v>0</v>
      </c>
      <c r="J44" s="426"/>
      <c r="K44" s="423">
        <f t="shared" si="4"/>
        <v>0</v>
      </c>
      <c r="L44" s="424"/>
      <c r="M44" s="92"/>
    </row>
    <row r="45" spans="1:13" ht="15.75" customHeight="1" thickBot="1">
      <c r="A45" s="147">
        <f>'SU '!A44</f>
        <v>0</v>
      </c>
      <c r="B45" s="148">
        <f>'SU '!S44</f>
        <v>0</v>
      </c>
      <c r="C45" s="149">
        <f>IF(B45=$B$9,'SU '!R44,0)</f>
        <v>0</v>
      </c>
      <c r="D45" s="150">
        <f>IF(B45=$B$9,SA!Q44,0)</f>
        <v>0</v>
      </c>
      <c r="E45" s="151">
        <f>IF(B45=$B$9,SA!X44,0)</f>
        <v>0</v>
      </c>
      <c r="F45" s="152">
        <f t="shared" si="3"/>
        <v>0</v>
      </c>
      <c r="G45" s="153">
        <f t="shared" si="0"/>
        <v>0</v>
      </c>
      <c r="H45" s="154">
        <f t="shared" si="1"/>
        <v>0</v>
      </c>
      <c r="I45" s="429">
        <f t="shared" si="2"/>
        <v>0</v>
      </c>
      <c r="J45" s="430"/>
      <c r="K45" s="460">
        <f t="shared" si="4"/>
        <v>0</v>
      </c>
      <c r="L45" s="461"/>
      <c r="M45" s="92"/>
    </row>
    <row r="46" spans="1:13" ht="7.5" customHeight="1" thickBot="1">
      <c r="A46" s="155"/>
      <c r="B46" s="155"/>
      <c r="C46" s="156"/>
      <c r="D46" s="157"/>
      <c r="E46" s="158"/>
      <c r="F46" s="159"/>
      <c r="G46" s="159"/>
      <c r="H46" s="160"/>
      <c r="I46" s="161"/>
      <c r="J46" s="162"/>
      <c r="K46" s="162"/>
      <c r="L46" s="162"/>
      <c r="M46" s="92"/>
    </row>
    <row r="47" spans="1:13" s="170" customFormat="1" ht="24" customHeight="1" thickBot="1">
      <c r="A47" s="431" t="s">
        <v>18</v>
      </c>
      <c r="B47" s="432"/>
      <c r="C47" s="163">
        <f aca="true" t="shared" si="5" ref="C47:H47">SUM(C16:C45)</f>
        <v>0</v>
      </c>
      <c r="D47" s="164">
        <f t="shared" si="5"/>
        <v>0</v>
      </c>
      <c r="E47" s="165">
        <f t="shared" si="5"/>
        <v>0</v>
      </c>
      <c r="F47" s="166">
        <f t="shared" si="5"/>
        <v>0</v>
      </c>
      <c r="G47" s="167">
        <f t="shared" si="5"/>
        <v>0</v>
      </c>
      <c r="H47" s="168">
        <f t="shared" si="5"/>
        <v>0</v>
      </c>
      <c r="I47" s="427">
        <f>SUM(I16:J45)</f>
        <v>0</v>
      </c>
      <c r="J47" s="428"/>
      <c r="K47" s="458">
        <f>IF($K$10&gt;$K$9,0,IF(I47*K10&gt;K11,K11,I47*K10))</f>
        <v>0</v>
      </c>
      <c r="L47" s="459"/>
      <c r="M47" s="169"/>
    </row>
    <row r="48" spans="1:13" ht="18.75" customHeight="1">
      <c r="A48" s="171"/>
      <c r="B48" s="171"/>
      <c r="C48" s="172"/>
      <c r="D48" s="172"/>
      <c r="E48" s="172"/>
      <c r="F48" s="172"/>
      <c r="G48" s="172"/>
      <c r="H48" s="173"/>
      <c r="I48" s="92"/>
      <c r="J48" s="92"/>
      <c r="K48" s="92"/>
      <c r="L48" s="92"/>
      <c r="M48" s="92"/>
    </row>
    <row r="49" spans="7:8" ht="19.5" customHeight="1">
      <c r="G49" s="65" t="s">
        <v>121</v>
      </c>
      <c r="H49" s="65"/>
    </row>
    <row r="50" spans="3:6" ht="28.5" customHeight="1">
      <c r="C50" s="171"/>
      <c r="D50" s="171"/>
      <c r="F50" s="171"/>
    </row>
    <row r="51" ht="19.5" customHeight="1"/>
    <row r="52" ht="19.5" customHeight="1"/>
    <row r="53" ht="19.5" customHeight="1"/>
    <row r="54" ht="19.5" customHeight="1"/>
    <row r="55" ht="19.5" customHeight="1"/>
    <row r="98" ht="12.75" customHeight="1"/>
    <row r="101" ht="12.75" customHeight="1"/>
  </sheetData>
  <sheetProtection password="CCD2" sheet="1"/>
  <mergeCells count="89">
    <mergeCell ref="T4:W4"/>
    <mergeCell ref="J4:L4"/>
    <mergeCell ref="E9:E13"/>
    <mergeCell ref="I8:L8"/>
    <mergeCell ref="J5:L5"/>
    <mergeCell ref="I12:I13"/>
    <mergeCell ref="J12:J13"/>
    <mergeCell ref="A4:C4"/>
    <mergeCell ref="D4:H4"/>
    <mergeCell ref="A5:B5"/>
    <mergeCell ref="C5:F5"/>
    <mergeCell ref="K17:L17"/>
    <mergeCell ref="F9:F13"/>
    <mergeCell ref="G9:G13"/>
    <mergeCell ref="H9:H13"/>
    <mergeCell ref="K16:L16"/>
    <mergeCell ref="K12:L13"/>
    <mergeCell ref="K14:L14"/>
    <mergeCell ref="C15:H15"/>
    <mergeCell ref="I17:J17"/>
    <mergeCell ref="I9:J11"/>
    <mergeCell ref="I40:J40"/>
    <mergeCell ref="I41:J41"/>
    <mergeCell ref="K20:L20"/>
    <mergeCell ref="K21:L21"/>
    <mergeCell ref="K22:L22"/>
    <mergeCell ref="K23:L23"/>
    <mergeCell ref="K24:L24"/>
    <mergeCell ref="K25:L25"/>
    <mergeCell ref="K26:L26"/>
    <mergeCell ref="K31:L31"/>
    <mergeCell ref="K32:L32"/>
    <mergeCell ref="K33:L33"/>
    <mergeCell ref="K34:L34"/>
    <mergeCell ref="K27:L27"/>
    <mergeCell ref="K28:L28"/>
    <mergeCell ref="K29:L29"/>
    <mergeCell ref="K30:L30"/>
    <mergeCell ref="K39:L39"/>
    <mergeCell ref="I36:J36"/>
    <mergeCell ref="I37:J37"/>
    <mergeCell ref="K35:L35"/>
    <mergeCell ref="K36:L36"/>
    <mergeCell ref="K37:L37"/>
    <mergeCell ref="I38:J38"/>
    <mergeCell ref="I39:J39"/>
    <mergeCell ref="I31:J31"/>
    <mergeCell ref="K42:L42"/>
    <mergeCell ref="K43:L43"/>
    <mergeCell ref="I32:J32"/>
    <mergeCell ref="I33:J33"/>
    <mergeCell ref="K40:L40"/>
    <mergeCell ref="K41:L41"/>
    <mergeCell ref="I34:J34"/>
    <mergeCell ref="I35:J35"/>
    <mergeCell ref="K38:L38"/>
    <mergeCell ref="I26:J26"/>
    <mergeCell ref="I27:J27"/>
    <mergeCell ref="K47:L47"/>
    <mergeCell ref="I24:J24"/>
    <mergeCell ref="I25:J25"/>
    <mergeCell ref="I28:J28"/>
    <mergeCell ref="I29:J29"/>
    <mergeCell ref="K44:L44"/>
    <mergeCell ref="K45:L45"/>
    <mergeCell ref="I30:J30"/>
    <mergeCell ref="A1:L1"/>
    <mergeCell ref="A47:B47"/>
    <mergeCell ref="C9:C13"/>
    <mergeCell ref="I14:J14"/>
    <mergeCell ref="I15:L15"/>
    <mergeCell ref="I16:J16"/>
    <mergeCell ref="A8:H8"/>
    <mergeCell ref="A9:A13"/>
    <mergeCell ref="D9:D13"/>
    <mergeCell ref="B10:B13"/>
    <mergeCell ref="I47:J47"/>
    <mergeCell ref="I45:J45"/>
    <mergeCell ref="I44:J44"/>
    <mergeCell ref="I42:J42"/>
    <mergeCell ref="I43:J43"/>
    <mergeCell ref="I23:J23"/>
    <mergeCell ref="I22:J22"/>
    <mergeCell ref="I21:J21"/>
    <mergeCell ref="I20:J20"/>
    <mergeCell ref="K18:L18"/>
    <mergeCell ref="K19:L19"/>
    <mergeCell ref="I19:J19"/>
    <mergeCell ref="I18:J18"/>
  </mergeCells>
  <conditionalFormatting sqref="K10">
    <cfRule type="cellIs" priority="1" dxfId="0" operator="greaterThan" stopIfTrue="1">
      <formula>$K$9</formula>
    </cfRule>
  </conditionalFormatting>
  <conditionalFormatting sqref="K47:L47">
    <cfRule type="cellIs" priority="2" dxfId="0" operator="equal" stopIfTrue="1">
      <formula>0</formula>
    </cfRule>
  </conditionalFormatting>
  <printOptions horizontalCentered="1" verticalCentered="1"/>
  <pageMargins left="0.5905511811023623" right="0.5118110236220472" top="0.5905511811023623" bottom="0.3937007874015748" header="0.5118110236220472" footer="0.5118110236220472"/>
  <pageSetup horizontalDpi="600" verticalDpi="600" orientation="landscape" paperSize="9" scale="53" r:id="rId1"/>
  <headerFooter alignWithMargins="0">
    <oddHeader>&amp;C&amp;22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B151">
      <selection activeCell="L9" sqref="L9"/>
    </sheetView>
  </sheetViews>
  <sheetFormatPr defaultColWidth="9.140625" defaultRowHeight="12.75"/>
  <sheetData>
    <row r="2" ht="15.75">
      <c r="A2" s="56"/>
    </row>
  </sheetData>
  <printOptions/>
  <pageMargins left="0.1968503937007874" right="0.31496062992125984" top="0.5905511811023623" bottom="0.5905511811023623" header="0.5118110236220472" footer="0.5118110236220472"/>
  <pageSetup horizontalDpi="600" verticalDpi="600" orientation="portrait" paperSize="9" r:id="rId5"/>
  <legacyDrawing r:id="rId4"/>
  <oleObjects>
    <oleObject progId="Word.Document.8" shapeId="1576224" r:id="rId1"/>
    <oleObject progId="Word.Document.8" shapeId="1589276" r:id="rId2"/>
    <oleObject progId="Word.Document.8" shapeId="159252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 Di Vittorio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RER</cp:lastModifiedBy>
  <cp:lastPrinted>2011-12-06T12:03:27Z</cp:lastPrinted>
  <dcterms:created xsi:type="dcterms:W3CDTF">2000-08-03T16:19:58Z</dcterms:created>
  <dcterms:modified xsi:type="dcterms:W3CDTF">2011-12-06T16:37:28Z</dcterms:modified>
  <cp:category/>
  <cp:version/>
  <cp:contentType/>
  <cp:contentStatus/>
</cp:coreProperties>
</file>